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99.67\komfin\Ахметчина Н. Н\Дума на 2022-2024 годы\10 Решение об исполнении за 2022 год\Проект решения об исполнении 2022\"/>
    </mc:Choice>
  </mc:AlternateContent>
  <bookViews>
    <workbookView xWindow="0" yWindow="0" windowWidth="16380" windowHeight="8190" tabRatio="500"/>
  </bookViews>
  <sheets>
    <sheet name="Исполнение " sheetId="1" r:id="rId1"/>
  </sheets>
  <definedNames>
    <definedName name="_xlnm.Print_Titles" localSheetId="0">'Исполнение '!$3:$5</definedName>
    <definedName name="_xlnm.Print_Area" localSheetId="0">'Исполнение '!$A$1:$M$28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6" i="1" l="1"/>
  <c r="J6" i="1"/>
  <c r="F26" i="1" l="1"/>
  <c r="G26" i="1" l="1"/>
  <c r="H26" i="1"/>
  <c r="I6" i="1" s="1"/>
  <c r="K14" i="1" l="1"/>
  <c r="J14" i="1"/>
  <c r="K10" i="1" l="1"/>
  <c r="J10" i="1"/>
  <c r="J25" i="1"/>
  <c r="I10" i="1" l="1"/>
  <c r="J24" i="1" l="1"/>
  <c r="I24" i="1"/>
  <c r="K24" i="1"/>
  <c r="I19" i="1" l="1"/>
  <c r="K25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3" i="1"/>
  <c r="J13" i="1"/>
  <c r="K12" i="1"/>
  <c r="J12" i="1"/>
  <c r="K11" i="1"/>
  <c r="J11" i="1"/>
  <c r="K9" i="1"/>
  <c r="J9" i="1"/>
  <c r="K8" i="1"/>
  <c r="J8" i="1"/>
  <c r="K7" i="1"/>
  <c r="J7" i="1"/>
  <c r="I14" i="1" l="1"/>
  <c r="I11" i="1"/>
  <c r="J26" i="1"/>
  <c r="I8" i="1"/>
  <c r="I17" i="1"/>
  <c r="I25" i="1"/>
  <c r="I7" i="1"/>
  <c r="I9" i="1"/>
  <c r="I22" i="1"/>
  <c r="I16" i="1"/>
  <c r="K26" i="1"/>
  <c r="I12" i="1"/>
  <c r="I20" i="1"/>
  <c r="I18" i="1"/>
  <c r="I15" i="1"/>
  <c r="I23" i="1"/>
  <c r="I13" i="1"/>
  <c r="I21" i="1"/>
  <c r="I26" i="1" l="1"/>
</calcChain>
</file>

<file path=xl/sharedStrings.xml><?xml version="1.0" encoding="utf-8"?>
<sst xmlns="http://schemas.openxmlformats.org/spreadsheetml/2006/main" count="78" uniqueCount="78">
  <si>
    <t>Наименование программы</t>
  </si>
  <si>
    <t xml:space="preserve">% исполнения </t>
  </si>
  <si>
    <t>Высокий процент исполнения расходов по программе к первоначальному плану объясняется увеличением плановых назначений на обеспечение функций органов местного самоуправления в Белоярском районе.</t>
  </si>
  <si>
    <t>17 0 0000</t>
  </si>
  <si>
    <t>18 0 0000</t>
  </si>
  <si>
    <t>19 0 0000</t>
  </si>
  <si>
    <t>21 0 0000</t>
  </si>
  <si>
    <t>Всего</t>
  </si>
  <si>
    <t>20 0 0000</t>
  </si>
  <si>
    <t>Муниципальная программа Белоярского района "Укрепление общественного здоровья жителей Белоярского района"</t>
  </si>
  <si>
    <t>Высокий процент исполнения расходов по программе к первоначальному плану объясняется увеличением расходов на мероприятие "Создание условий для организации и осуществления эффективной туристской деятельности на территории Белоярского района"</t>
  </si>
  <si>
    <t xml:space="preserve">Сведения о расходах на реализацию муниципальных программ Белоярского района в 2022 году </t>
  </si>
  <si>
    <t>Удельный вес  в общем объеме расходов на 2022 год, %</t>
  </si>
  <si>
    <t>% исполнения к перв. утвежд. плану  на 2022 год</t>
  </si>
  <si>
    <t xml:space="preserve">% исполнения к уточн. плану на 2022 год
</t>
  </si>
  <si>
    <t>Первоначально утвержденный план на 2022 год, рублей</t>
  </si>
  <si>
    <t>Уточненный план на 2022 год, рублей</t>
  </si>
  <si>
    <t>Исполнено за 2022 год, рублей</t>
  </si>
  <si>
    <t>Муниципальная программа Белоярского района "Развитие малого и среднего  предпринимательства и туризма в Белоярском районе"</t>
  </si>
  <si>
    <t>Муниципальная программа Белоярского района  "Развитие образования Белоярского района"</t>
  </si>
  <si>
    <t>Муниципальная программа Белоярского района "Развитие социальной политики на территории  Белоярского района"</t>
  </si>
  <si>
    <t>Муниципальная программа Белоярского района "Развитие культуры Белоярского района"</t>
  </si>
  <si>
    <t>Муниципальная программа Белоярского района "Развитие физической культуры, спорта и молодежной политики на территории Белоярского района"</t>
  </si>
  <si>
    <t>Муниципальная программа Белоярского района "Повышение эффективности деятельности органов местного самоуправления Белоярского района"</t>
  </si>
  <si>
    <t>Муниципальная программа Белоярского района "Развитие агропромышленного комплекса"</t>
  </si>
  <si>
    <t>Муниципальная программа "Укрепление межнационального и межконфессионального согласия, профилактика экстремизма"</t>
  </si>
  <si>
    <t>Муниципальная программа Белоярского района "Социально-экономическое развитие коренных малочисленных народов Севера на территории Белоярского района"</t>
  </si>
  <si>
    <t>Муниципальная программа Белоярского района "Обеспечение доступным и комфортным жильем жителей Белоярского района"</t>
  </si>
  <si>
    <t>Муниципальная программа Белоярского района "Развитие жилищно-коммунального комплекса и повышение энергетической эффективности в Белоярском районе "</t>
  </si>
  <si>
    <t>Муниципальная программа Белоярского района "Профилактика терроризма и  правонарушений в сфере общественного порядка в Белоярском районе "</t>
  </si>
  <si>
    <t>Муниципальная программа Белоярского района "Защита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объектах"</t>
  </si>
  <si>
    <t>Муниципальная программа Белоярского района "Охрана окружающей среды"</t>
  </si>
  <si>
    <t>Муниципальная программа Белоярского района "Управление муниципальным имуществом"</t>
  </si>
  <si>
    <t>Муниципальная программа Белоярского района "Информационное общество"</t>
  </si>
  <si>
    <t>Муниципальная программа Белоярского района "Управление муниципальными финансами в Белоярском районе"</t>
  </si>
  <si>
    <t>Муниципальная программа "Формирование современной городской среды "</t>
  </si>
  <si>
    <t>Высокий процент исполнения расходов по программе к первоначальному плану сложился за счет уточнения средств, поступивших из бюджета автономного округа  в виде:
-субвенции на осуществление деятельности по опеке и попечительству; 
- 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помещений.</t>
  </si>
  <si>
    <t>Высокий процент исполнения расходов по программе к первоначальному плану объясняется увеличением плановых назначений за счет:
1) уточнения средств поступивших из бюджета автономного округа  в субвенции на поддержку и развитие животноводства;
2) иных межбюджетных трансфертов на создание приютов для животных;
3) уточнения бюджетных ассигнований на предоставление субсидии с целью возмещения затрат при приобретении кормов для содержания сельскохозяйственных животных.</t>
  </si>
  <si>
    <t xml:space="preserve">Высокий процент исполнения расходов по программе к первоначальному плану объясняется увеличением бюджетных ассигнований:
-  по мероприятию "Обеспечение устойчивого сокращения непригодного для проживания жилищного фонда";
- по мероприятию "Строительство и приобретение жилья".
</t>
  </si>
  <si>
    <t>Низкий процент исполнения расходов по программе к первоначальному плану объясняется уменьшение плановых назначений на реализацию мероприятий по основному мероприятию "Развитие системы обращения с отходами в Белоярском районе" :
- субсидии на создание в соответствии с концессионными соглашениями объектов обращения с отходами;
- субсидии на создание в соответствии с концессионными соглашениями объектов обращения с отходами, за счет бюджетных кредитов на реализацию инфраструктурных проектов.</t>
  </si>
  <si>
    <r>
      <t xml:space="preserve">Высокий процент исполнения расходов по программе к первоначальному плану объясняется увеличением плановых назначений на обеспечение надлежащего уровня эксплуатации муниципального имущества.
</t>
    </r>
    <r>
      <rPr>
        <sz val="11"/>
        <color theme="1"/>
        <rFont val="Times New Roman"/>
        <family val="1"/>
        <charset val="204"/>
      </rPr>
      <t xml:space="preserve">   </t>
    </r>
  </si>
  <si>
    <t xml:space="preserve">Пояснения различий между уточненными плановыми показателями расходов и их фактическими значениями (+,- 5% и более) </t>
  </si>
  <si>
    <t xml:space="preserve">Пояснения различий между первоначально утвержденными показателями расходов и их фактич.значениями (+,- 5% и более) </t>
  </si>
  <si>
    <t>Низкий процент исполнения расходов к уточненному плану сложился по мероприятиям "Совершенствование системы управления муниципальным имуществом" и  "Обеспечение функций управления муниципальным имуществом".</t>
  </si>
  <si>
    <t>Низкий процент исполнения расходов к уточненному плану сложился по подпрограмма  "Развитие, совершенствование сети автомобильных дорог в Белоярском районе"  мероприятие "Строительство (реконструкция), капитальный ремонт и ремонт автомобильных дорог общего пользования местного значения".</t>
  </si>
  <si>
    <t xml:space="preserve">Высокий процент исполнения расходов по программе к первоначальному плану объясняется увеличением плановых назначений по средствам, поступившим из бюджета автономного округа :
- иных межбюджетных трансфертов в рамках наказов избирателей депутатам Думы Ханты-Мансийского автономного округа – Югры;
-иных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Федерации;
- субвенциям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образования.
</t>
  </si>
  <si>
    <t xml:space="preserve">Высокий процент исполнения расходов по программе к первоначальному плану объясняется увеличением плановых назначений за счет:
1) поступивших из бюджета автономного округа  в виде:
- субвенции на организацию и обеспечение отдыха и оздоровления детей, в том числе в этнической среде;
- иных межбюджетные трансферты на реализацию мероприятий по содействию трудоустройству граждан;
2) уточнения бюджетных ассигнований на  обеспечение деятельности  муниципальных учреждений Белоярского района в области физической культуры и спорта.  </t>
  </si>
  <si>
    <t xml:space="preserve">Высокий процент исполнения расходов по программе к первоначальному плану объясняется увеличением плановых назначений на:
- реконструкцию сети автомобильных дорог общего пользования ;
- ремонт и капитальный ремонт автодорог местного значения;
- содержание и управление дорожным хозяйством.
</t>
  </si>
  <si>
    <t>Низкий процент исполнения расходов к уточненному плану сложился по подпрограмме "Долгосрочное финансовое планирование и организация бюджетного процесса" в связи   наличием в составе расходов бюджета Белоярского района иным образом зарезервированных бюджетных ассигнований, потребности в которых не возникло.</t>
  </si>
  <si>
    <t>Высокий процент исполнения расходов по программе к первоначальному плану объясняется увеличением бюджетных ассигнований, а именно:
1) уточнением средств поступивших из бюджета автономного округа в виде:
- субсидии на реализацию инициативных проектов, отобранных по результатам конкурса, для предоставления бюджетам поселений;
-иных межбюджетных трансфертов за счет бюджетных ассигнований резервного фонда Правительства Ханты-Мансийского автономного округа - Югры, за исключением иных межбюджетных трансфертов на реализацию наказов избирателей депутатам Думы Ханты-Мансийского автономного округа - Югры;
- иных межбюджетных трансфертов  в рамках наказов избирателей депутатам Думы Ханты-Мансийского автономного округа – Югры;
2) уточнением средств местного бюджета
- на формирование бюджетных ассигнований, иным образом зарезервированных;
- иных межбюджетных трансфертов бюджетам поселений из бюджета Белоярского района для обеспечения сбалансированности бюджетов поселений Белоярского районау;
- иных межбюджетных трансфертов на поощрение достижения наилучших показателей деятельности органов местного самоуправления поселений Белоярского района.</t>
  </si>
  <si>
    <t xml:space="preserve">Низкий процент исполнения расходов к уточненному плану сложился по прочим безвозмездным поступлениям ООО "Сургутнефтегаз" "Проектно-изыскательские работы для последующей поставки и монтажа в д.Нумто быстровозводимого модульного здания для размещения магазина".
</t>
  </si>
  <si>
    <t>Высокий процент исполнения расходов по программе к первоначальному плану объясняется увеличение: 
- на мероприятие  "обеспечение жителей труднодоступных и отдаленных населенных пунктах Белоярского района (д.Нумто, д.Юильск) продовольственными и непродовольственными товарами";
- прочих безвозмездных поступлений ООО "Сургутнефтегаз" "Проектно-изыскательские работы для последующей поставки и монтажа в д.Нумто быстровозводимого модульного здания для размещения магазина.</t>
  </si>
  <si>
    <t xml:space="preserve">Низкий процент исполнения расходов к уточненному плану сложился по подпрограмме "Переселение граждан из аварийного жилищного фонда",обусловленный изменением способа переселения граждан путём получения компенсации за изымаемое жильё. </t>
  </si>
  <si>
    <t>Низкий процент исполнения расходов к уточненному плану сложился  по подпрограмме "Обеспечение благоустройства территории городского поселения Белоярский"; по подпрограмме "Модернизация и реформирование жилищно-коммунального комплекса Белоярского района" в связи с корректировкой ПСД по коммунальным объектам капитального строительства.</t>
  </si>
  <si>
    <t xml:space="preserve">Целевая статья программы </t>
  </si>
  <si>
    <t>01 0 0000000</t>
  </si>
  <si>
    <t>02 0 0000000</t>
  </si>
  <si>
    <t>03 0 0000000</t>
  </si>
  <si>
    <t>05 0 0000000</t>
  </si>
  <si>
    <t>06 0 0000000</t>
  </si>
  <si>
    <t>07 0 0000000</t>
  </si>
  <si>
    <t>08 0 0000000</t>
  </si>
  <si>
    <t>09 0 0000000</t>
  </si>
  <si>
    <t>10 0 0000000</t>
  </si>
  <si>
    <t>11 0 0000000</t>
  </si>
  <si>
    <t>12 0 0000000</t>
  </si>
  <si>
    <t>13 0 0000000</t>
  </si>
  <si>
    <t>14 0 0000000</t>
  </si>
  <si>
    <t>15 0 0000000</t>
  </si>
  <si>
    <t>16 0 0000000</t>
  </si>
  <si>
    <t>Низкий процент исполнения расходов по программе к первоначальному плану объясняется уменьшением плановых назначений  на реализацию мероприятий по основному мероприятию "Укрепление межнационального и межконфессионального согласия"  муниципальной программы "Укрепление межнационального и межконфессионального согласия, профилактика экстремизма".</t>
  </si>
  <si>
    <t>Низкий процент исполнения расходов по программе к первоначальному плану объясняется уменьшение плановых назначений за счет уточнения средств поступивших из бюджета автономного округа субсидии на реконструкцию, расширение, модернизацию, строительство коммунальных объектов (Региональный проект "Чистая вода").</t>
  </si>
  <si>
    <t>Высокий процент исполнения расходов по программе к первоначальному плану объясняется увеличением плановых назначений на реализацию мерпориятий по основному мероприятию "Совершенствование системы профилактики терроризма и правонарушений в сфере общественного порядка".</t>
  </si>
  <si>
    <t>Высокий процент исполнения расходов по программе к первоначальному плану объясняется увеличением плановых назначений на:
- обеспечение деятельности МКУ "ЕДДС Белоярского района";
-  субвенция на организацию осуществления мероприятий по проведению дезинсекции и дератизации в Ханты-Мансийском автономном округе – Югре.</t>
  </si>
  <si>
    <t>Высокий процент исполнения расходов по программе к первоначальному плану объясняется уменьшение плановых назначений на реализацию мероприятия  "Обеспечение информационной открытости органов местного самоуправления Белоярского района".</t>
  </si>
  <si>
    <t>Муниципальная программа Белоярского района "Развитие транспортной системы"</t>
  </si>
  <si>
    <t xml:space="preserve">Высокий процент исполнения расходов по программе к первоначальному плану объясняется увеличением плановых назначений: - за счет поступивших из бюджета автономного округа иных межбюджетных трансфертов на реализацию наказов избирателей депутатам Думы Ханты-Мансийского автономного округа – Югры;
- уточнения бюджетных ассигнований на  обеспечение деятельности  муниципальных учреждений Белоярского района в области культуры.  </t>
  </si>
  <si>
    <t>Высокий процент исполнения расходов по программе к первоначальному плану объясняется увеличением плановых назначении:
-  на мероприятие "Благоустройство дворовых территорий поселений Белоярского района";
- прочих безвозмездных поступлений ООО "ЛУКОЙЛ-Западная Сибирь"  мероприятие "Парк спорта и отдыха "Белая горка" г.Белоярский". 1 этап"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</si>
</sst>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00"/>
    <numFmt numFmtId="165" formatCode="0000000"/>
    <numFmt numFmtId="166" formatCode="#,##0.00;[Red]\-#,##0.00;0.00"/>
    <numFmt numFmtId="167" formatCode="#,##0.0;[Red]\-#,##0.0;0.0"/>
    <numFmt numFmtId="168" formatCode="0.0"/>
    <numFmt numFmtId="169" formatCode="#,##0.00_ ;[Red]\-#,##0.00\ "/>
    <numFmt numFmtId="170" formatCode="#,##0.0"/>
  </numFmts>
  <fonts count="12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top"/>
      <protection hidden="1"/>
    </xf>
    <xf numFmtId="0" fontId="1" fillId="0" borderId="0" xfId="1" applyFill="1"/>
    <xf numFmtId="0" fontId="2" fillId="0" borderId="0" xfId="1" applyFont="1" applyFill="1"/>
    <xf numFmtId="0" fontId="1" fillId="0" borderId="0" xfId="1" applyFill="1" applyBorder="1"/>
    <xf numFmtId="0" fontId="3" fillId="0" borderId="0" xfId="1" applyFont="1" applyFill="1" applyProtection="1"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Fill="1" applyBorder="1" applyProtection="1">
      <protection hidden="1"/>
    </xf>
    <xf numFmtId="0" fontId="4" fillId="0" borderId="1" xfId="1" applyFont="1" applyFill="1" applyBorder="1" applyAlignment="1" applyProtection="1">
      <alignment horizontal="center" vertical="top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/>
      <protection hidden="1"/>
    </xf>
    <xf numFmtId="168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/>
    <xf numFmtId="165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/>
    <xf numFmtId="0" fontId="7" fillId="0" borderId="1" xfId="1" applyFont="1" applyFill="1" applyBorder="1" applyAlignment="1" applyProtection="1">
      <alignment vertical="top"/>
      <protection hidden="1"/>
    </xf>
    <xf numFmtId="0" fontId="6" fillId="0" borderId="1" xfId="1" applyFont="1" applyFill="1" applyBorder="1" applyAlignment="1" applyProtection="1">
      <alignment vertical="top"/>
      <protection hidden="1"/>
    </xf>
    <xf numFmtId="0" fontId="3" fillId="0" borderId="0" xfId="1" applyFont="1" applyFill="1" applyBorder="1" applyProtection="1">
      <protection hidden="1"/>
    </xf>
    <xf numFmtId="169" fontId="3" fillId="0" borderId="0" xfId="1" applyNumberFormat="1" applyFont="1" applyFill="1" applyBorder="1" applyProtection="1">
      <protection hidden="1"/>
    </xf>
    <xf numFmtId="0" fontId="3" fillId="0" borderId="0" xfId="1" applyFont="1" applyFill="1" applyBorder="1" applyAlignment="1" applyProtection="1">
      <protection hidden="1"/>
    </xf>
    <xf numFmtId="0" fontId="8" fillId="0" borderId="0" xfId="1" applyFont="1" applyFill="1" applyAlignment="1" applyProtection="1">
      <protection hidden="1"/>
    </xf>
    <xf numFmtId="166" fontId="3" fillId="0" borderId="0" xfId="1" applyNumberFormat="1" applyFont="1" applyFill="1" applyProtection="1">
      <protection hidden="1"/>
    </xf>
    <xf numFmtId="0" fontId="8" fillId="0" borderId="3" xfId="1" applyFont="1" applyFill="1" applyBorder="1" applyAlignment="1" applyProtection="1">
      <alignment horizontal="center"/>
      <protection hidden="1"/>
    </xf>
    <xf numFmtId="0" fontId="8" fillId="0" borderId="0" xfId="1" applyFont="1" applyFill="1" applyAlignment="1" applyProtection="1">
      <alignment horizontal="center"/>
      <protection hidden="1"/>
    </xf>
    <xf numFmtId="169" fontId="8" fillId="0" borderId="0" xfId="1" applyNumberFormat="1" applyFont="1" applyFill="1" applyAlignment="1" applyProtection="1">
      <protection hidden="1"/>
    </xf>
    <xf numFmtId="0" fontId="1" fillId="0" borderId="0" xfId="1" applyFill="1" applyProtection="1"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169" fontId="3" fillId="0" borderId="0" xfId="1" applyNumberFormat="1" applyFont="1" applyFill="1" applyProtection="1">
      <protection hidden="1"/>
    </xf>
    <xf numFmtId="167" fontId="6" fillId="0" borderId="1" xfId="1" applyNumberFormat="1" applyFont="1" applyFill="1" applyBorder="1" applyAlignment="1" applyProtection="1">
      <alignment horizontal="center" vertical="center"/>
      <protection hidden="1"/>
    </xf>
    <xf numFmtId="168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6" fillId="0" borderId="2" xfId="1" applyNumberFormat="1" applyFont="1" applyFill="1" applyBorder="1" applyAlignment="1" applyProtection="1">
      <alignment horizontal="center" vertical="center"/>
      <protection hidden="1"/>
    </xf>
    <xf numFmtId="168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7" fillId="0" borderId="1" xfId="1" applyNumberFormat="1" applyFont="1" applyFill="1" applyBorder="1" applyAlignment="1" applyProtection="1">
      <alignment horizontal="center" vertical="top"/>
      <protection hidden="1"/>
    </xf>
    <xf numFmtId="167" fontId="7" fillId="0" borderId="1" xfId="1" applyNumberFormat="1" applyFont="1" applyFill="1" applyBorder="1" applyAlignment="1" applyProtection="1">
      <alignment horizontal="center" vertical="center"/>
      <protection hidden="1"/>
    </xf>
    <xf numFmtId="168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Font="1" applyFill="1" applyBorder="1" applyAlignment="1" applyProtection="1">
      <alignment vertical="top" wrapText="1"/>
      <protection hidden="1"/>
    </xf>
    <xf numFmtId="0" fontId="10" fillId="0" borderId="1" xfId="1" applyFont="1" applyFill="1" applyBorder="1" applyAlignment="1" applyProtection="1">
      <alignment vertical="top" wrapText="1"/>
      <protection hidden="1"/>
    </xf>
    <xf numFmtId="166" fontId="11" fillId="0" borderId="1" xfId="1" applyNumberFormat="1" applyFont="1" applyFill="1" applyBorder="1" applyAlignment="1" applyProtection="1">
      <alignment horizontal="center" vertical="center"/>
      <protection hidden="1"/>
    </xf>
    <xf numFmtId="166" fontId="11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Font="1" applyFill="1" applyBorder="1" applyAlignment="1" applyProtection="1">
      <alignment horizontal="left" vertical="top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/>
    <xf numFmtId="169" fontId="1" fillId="0" borderId="1" xfId="1" applyNumberFormat="1" applyFill="1" applyBorder="1" applyAlignment="1">
      <alignment horizontal="center" vertical="center"/>
    </xf>
    <xf numFmtId="169" fontId="1" fillId="0" borderId="1" xfId="1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horizontal="left" vertical="top" wrapText="1"/>
    </xf>
    <xf numFmtId="170" fontId="9" fillId="0" borderId="1" xfId="0" applyNumberFormat="1" applyFont="1" applyFill="1" applyBorder="1" applyAlignment="1">
      <alignment horizontal="left" vertical="top" wrapText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Font="1" applyFill="1" applyBorder="1" applyAlignment="1" applyProtection="1">
      <alignment horizontal="center"/>
      <protection hidden="1"/>
    </xf>
    <xf numFmtId="164" fontId="6" fillId="0" borderId="4" xfId="1" applyNumberFormat="1" applyFont="1" applyFill="1" applyBorder="1" applyAlignment="1" applyProtection="1">
      <alignment horizontal="left" vertical="top" wrapText="1"/>
      <protection hidden="1"/>
    </xf>
    <xf numFmtId="164" fontId="6" fillId="0" borderId="5" xfId="1" applyNumberFormat="1" applyFont="1" applyFill="1" applyBorder="1" applyAlignment="1" applyProtection="1">
      <alignment horizontal="left" vertical="top" wrapText="1"/>
      <protection hidden="1"/>
    </xf>
    <xf numFmtId="164" fontId="6" fillId="0" borderId="6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2"/>
  <sheetViews>
    <sheetView showGridLines="0" tabSelected="1" view="pageBreakPreview" zoomScale="96" zoomScaleNormal="91" zoomScaleSheetLayoutView="96" zoomScalePageLayoutView="96" workbookViewId="0">
      <selection activeCell="L3" sqref="L3:L4"/>
    </sheetView>
  </sheetViews>
  <sheetFormatPr defaultColWidth="9.140625" defaultRowHeight="15" x14ac:dyDescent="0.25"/>
  <cols>
    <col min="1" max="1" width="5.5703125" style="3" customWidth="1"/>
    <col min="2" max="2" width="5.28515625" style="3" customWidth="1"/>
    <col min="3" max="3" width="9.140625" style="3"/>
    <col min="4" max="4" width="17.140625" style="3" customWidth="1"/>
    <col min="5" max="5" width="13.5703125" style="3" customWidth="1"/>
    <col min="6" max="6" width="19.140625" style="3" customWidth="1"/>
    <col min="7" max="7" width="17.85546875" style="3" customWidth="1"/>
    <col min="8" max="8" width="17.140625" style="3" customWidth="1"/>
    <col min="9" max="9" width="12" style="3" customWidth="1"/>
    <col min="10" max="10" width="13.5703125" style="3" customWidth="1"/>
    <col min="11" max="11" width="14.5703125" style="3" customWidth="1"/>
    <col min="12" max="12" width="61.85546875" style="5" customWidth="1"/>
    <col min="13" max="13" width="35.5703125" style="3" customWidth="1"/>
    <col min="14" max="1024" width="9.140625" style="3"/>
    <col min="1025" max="16384" width="9.140625" style="13"/>
  </cols>
  <sheetData>
    <row r="1" spans="1:14" s="3" customFormat="1" ht="20.25" x14ac:dyDescent="0.3">
      <c r="E1" s="4" t="s">
        <v>11</v>
      </c>
      <c r="L1" s="5"/>
    </row>
    <row r="2" spans="1:14" s="3" customFormat="1" ht="12.75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7"/>
      <c r="L2" s="8"/>
    </row>
    <row r="3" spans="1:14" s="3" customFormat="1" ht="15.75" customHeight="1" x14ac:dyDescent="0.2">
      <c r="A3" s="48" t="s">
        <v>0</v>
      </c>
      <c r="B3" s="48"/>
      <c r="C3" s="48"/>
      <c r="D3" s="48"/>
      <c r="E3" s="48" t="s">
        <v>54</v>
      </c>
      <c r="F3" s="48" t="s">
        <v>15</v>
      </c>
      <c r="G3" s="48" t="s">
        <v>16</v>
      </c>
      <c r="H3" s="48" t="s">
        <v>17</v>
      </c>
      <c r="I3" s="48" t="s">
        <v>12</v>
      </c>
      <c r="J3" s="48" t="s">
        <v>1</v>
      </c>
      <c r="K3" s="48"/>
      <c r="L3" s="48" t="s">
        <v>42</v>
      </c>
      <c r="M3" s="48" t="s">
        <v>41</v>
      </c>
      <c r="N3" s="5"/>
    </row>
    <row r="4" spans="1:14" s="3" customFormat="1" ht="103.5" customHeight="1" x14ac:dyDescent="0.2">
      <c r="A4" s="48"/>
      <c r="B4" s="48"/>
      <c r="C4" s="48"/>
      <c r="D4" s="48"/>
      <c r="E4" s="48"/>
      <c r="F4" s="48"/>
      <c r="G4" s="48"/>
      <c r="H4" s="48"/>
      <c r="I4" s="48"/>
      <c r="J4" s="28" t="s">
        <v>13</v>
      </c>
      <c r="K4" s="9" t="s">
        <v>14</v>
      </c>
      <c r="L4" s="48"/>
      <c r="M4" s="48"/>
      <c r="N4" s="5"/>
    </row>
    <row r="5" spans="1:14" s="3" customFormat="1" ht="15.75" x14ac:dyDescent="0.2">
      <c r="A5" s="48">
        <v>1</v>
      </c>
      <c r="B5" s="48"/>
      <c r="C5" s="48"/>
      <c r="D5" s="48"/>
      <c r="E5" s="1">
        <v>2</v>
      </c>
      <c r="F5" s="1">
        <v>3</v>
      </c>
      <c r="G5" s="1">
        <v>4</v>
      </c>
      <c r="H5" s="1">
        <v>5</v>
      </c>
      <c r="I5" s="28">
        <v>6</v>
      </c>
      <c r="J5" s="28">
        <v>7</v>
      </c>
      <c r="K5" s="28">
        <v>8</v>
      </c>
      <c r="L5" s="1">
        <v>9</v>
      </c>
      <c r="M5" s="42">
        <v>10</v>
      </c>
      <c r="N5" s="5"/>
    </row>
    <row r="6" spans="1:14" ht="60.75" customHeight="1" x14ac:dyDescent="0.25">
      <c r="A6" s="49" t="s">
        <v>18</v>
      </c>
      <c r="B6" s="49"/>
      <c r="C6" s="49"/>
      <c r="D6" s="49"/>
      <c r="E6" s="10" t="s">
        <v>55</v>
      </c>
      <c r="F6" s="39">
        <v>6778200</v>
      </c>
      <c r="G6" s="39">
        <v>15351100</v>
      </c>
      <c r="H6" s="39">
        <v>15348921.529999999</v>
      </c>
      <c r="I6" s="11">
        <f>H6/H26*100</f>
        <v>0.34060034388236793</v>
      </c>
      <c r="J6" s="11">
        <f>H6/F6*100</f>
        <v>226.44539154937888</v>
      </c>
      <c r="K6" s="12">
        <f>H6/G6*100</f>
        <v>99.98580902997179</v>
      </c>
      <c r="L6" s="37" t="s">
        <v>10</v>
      </c>
      <c r="M6" s="44"/>
      <c r="N6" s="5"/>
    </row>
    <row r="7" spans="1:14" ht="189.75" customHeight="1" x14ac:dyDescent="0.25">
      <c r="A7" s="50" t="s">
        <v>19</v>
      </c>
      <c r="B7" s="50"/>
      <c r="C7" s="50"/>
      <c r="D7" s="50"/>
      <c r="E7" s="14" t="s">
        <v>56</v>
      </c>
      <c r="F7" s="39">
        <v>1659675900</v>
      </c>
      <c r="G7" s="39">
        <v>1764840847.1600001</v>
      </c>
      <c r="H7" s="39">
        <v>1759376196.52</v>
      </c>
      <c r="I7" s="30">
        <f>H7/H26*100</f>
        <v>39.0414490283191</v>
      </c>
      <c r="J7" s="30">
        <f t="shared" ref="J7:J26" si="0">H7/F7*100</f>
        <v>106.00721481344641</v>
      </c>
      <c r="K7" s="31">
        <f t="shared" ref="K7:K26" si="1">H7/G7*100</f>
        <v>99.69036014500719</v>
      </c>
      <c r="L7" s="37" t="s">
        <v>45</v>
      </c>
      <c r="M7" s="44"/>
    </row>
    <row r="8" spans="1:14" ht="91.5" customHeight="1" x14ac:dyDescent="0.25">
      <c r="A8" s="50" t="s">
        <v>20</v>
      </c>
      <c r="B8" s="50"/>
      <c r="C8" s="50"/>
      <c r="D8" s="50"/>
      <c r="E8" s="14" t="s">
        <v>57</v>
      </c>
      <c r="F8" s="39">
        <v>57963600</v>
      </c>
      <c r="G8" s="39">
        <v>67571978.480000004</v>
      </c>
      <c r="H8" s="39">
        <v>67392583.290000007</v>
      </c>
      <c r="I8" s="30">
        <f>H8/H26*100</f>
        <v>1.4954755615129609</v>
      </c>
      <c r="J8" s="30">
        <f t="shared" si="0"/>
        <v>116.26707673436434</v>
      </c>
      <c r="K8" s="31">
        <f t="shared" si="1"/>
        <v>99.734512450226546</v>
      </c>
      <c r="L8" s="37" t="s">
        <v>36</v>
      </c>
      <c r="M8" s="44"/>
    </row>
    <row r="9" spans="1:14" ht="88.5" customHeight="1" x14ac:dyDescent="0.25">
      <c r="A9" s="51" t="s">
        <v>21</v>
      </c>
      <c r="B9" s="51"/>
      <c r="C9" s="51"/>
      <c r="D9" s="51"/>
      <c r="E9" s="15" t="s">
        <v>58</v>
      </c>
      <c r="F9" s="40">
        <v>284181900</v>
      </c>
      <c r="G9" s="40">
        <v>354662814.10000002</v>
      </c>
      <c r="H9" s="40">
        <v>353830036.25999999</v>
      </c>
      <c r="I9" s="32">
        <f>H9/H26*100</f>
        <v>7.8516677403371098</v>
      </c>
      <c r="J9" s="32">
        <f t="shared" si="0"/>
        <v>124.50829425097095</v>
      </c>
      <c r="K9" s="33">
        <f t="shared" si="1"/>
        <v>99.765191667439595</v>
      </c>
      <c r="L9" s="41" t="s">
        <v>76</v>
      </c>
      <c r="M9" s="44"/>
    </row>
    <row r="10" spans="1:14" ht="144" customHeight="1" x14ac:dyDescent="0.25">
      <c r="A10" s="50" t="s">
        <v>22</v>
      </c>
      <c r="B10" s="50"/>
      <c r="C10" s="50"/>
      <c r="D10" s="50"/>
      <c r="E10" s="14" t="s">
        <v>59</v>
      </c>
      <c r="F10" s="39">
        <v>179681700</v>
      </c>
      <c r="G10" s="39">
        <v>198217344.52000001</v>
      </c>
      <c r="H10" s="39">
        <v>197129177.69999999</v>
      </c>
      <c r="I10" s="30">
        <f>H10/H26*100</f>
        <v>4.374396310687791</v>
      </c>
      <c r="J10" s="30">
        <f>H10/F10*100</f>
        <v>109.71021406186605</v>
      </c>
      <c r="K10" s="31">
        <f>H10/G10*100</f>
        <v>99.451023409361511</v>
      </c>
      <c r="L10" s="37" t="s">
        <v>46</v>
      </c>
      <c r="M10" s="44"/>
    </row>
    <row r="11" spans="1:14" ht="66" customHeight="1" x14ac:dyDescent="0.25">
      <c r="A11" s="50" t="s">
        <v>23</v>
      </c>
      <c r="B11" s="50"/>
      <c r="C11" s="50"/>
      <c r="D11" s="50"/>
      <c r="E11" s="14" t="s">
        <v>60</v>
      </c>
      <c r="F11" s="39">
        <v>248590300</v>
      </c>
      <c r="G11" s="39">
        <v>275211590.60000002</v>
      </c>
      <c r="H11" s="39">
        <v>271478504.69</v>
      </c>
      <c r="I11" s="30">
        <f>H11/H26*100</f>
        <v>6.0242455389036724</v>
      </c>
      <c r="J11" s="30">
        <f t="shared" si="0"/>
        <v>109.20719943215803</v>
      </c>
      <c r="K11" s="31">
        <f t="shared" si="1"/>
        <v>98.643557888727955</v>
      </c>
      <c r="L11" s="37" t="s">
        <v>2</v>
      </c>
      <c r="M11" s="44"/>
    </row>
    <row r="12" spans="1:14" ht="117" customHeight="1" x14ac:dyDescent="0.25">
      <c r="A12" s="50" t="s">
        <v>24</v>
      </c>
      <c r="B12" s="50"/>
      <c r="C12" s="50"/>
      <c r="D12" s="50"/>
      <c r="E12" s="14" t="s">
        <v>61</v>
      </c>
      <c r="F12" s="39">
        <v>34068300</v>
      </c>
      <c r="G12" s="39">
        <v>70680097.010000005</v>
      </c>
      <c r="H12" s="39">
        <v>70431897.010000005</v>
      </c>
      <c r="I12" s="30">
        <f>H12/H26*100</f>
        <v>1.5629194725509503</v>
      </c>
      <c r="J12" s="30">
        <f t="shared" si="0"/>
        <v>206.7373394328452</v>
      </c>
      <c r="K12" s="31">
        <f t="shared" si="1"/>
        <v>99.648840323514435</v>
      </c>
      <c r="L12" s="37" t="s">
        <v>37</v>
      </c>
      <c r="M12" s="44"/>
    </row>
    <row r="13" spans="1:14" ht="75.75" customHeight="1" x14ac:dyDescent="0.25">
      <c r="A13" s="50" t="s">
        <v>25</v>
      </c>
      <c r="B13" s="50"/>
      <c r="C13" s="50"/>
      <c r="D13" s="50"/>
      <c r="E13" s="14" t="s">
        <v>62</v>
      </c>
      <c r="F13" s="39">
        <v>899800</v>
      </c>
      <c r="G13" s="39">
        <v>848660</v>
      </c>
      <c r="H13" s="39">
        <v>848660</v>
      </c>
      <c r="I13" s="30">
        <f>H13/H26*100</f>
        <v>1.8832195296213126E-2</v>
      </c>
      <c r="J13" s="30">
        <f t="shared" si="0"/>
        <v>94.316514781062452</v>
      </c>
      <c r="K13" s="31">
        <f t="shared" si="1"/>
        <v>100</v>
      </c>
      <c r="L13" s="37" t="s">
        <v>70</v>
      </c>
      <c r="M13" s="44"/>
    </row>
    <row r="14" spans="1:14" ht="101.25" customHeight="1" x14ac:dyDescent="0.25">
      <c r="A14" s="50" t="s">
        <v>26</v>
      </c>
      <c r="B14" s="50"/>
      <c r="C14" s="50"/>
      <c r="D14" s="50"/>
      <c r="E14" s="14" t="s">
        <v>63</v>
      </c>
      <c r="F14" s="39">
        <v>1272600</v>
      </c>
      <c r="G14" s="39">
        <v>2092000</v>
      </c>
      <c r="H14" s="39">
        <v>1391968.69</v>
      </c>
      <c r="I14" s="30">
        <f>H14/H26*100</f>
        <v>3.088849034512519E-2</v>
      </c>
      <c r="J14" s="30">
        <f>H14/F14*100</f>
        <v>109.37990649064906</v>
      </c>
      <c r="K14" s="31">
        <f>H14/G14*100</f>
        <v>66.537700286806881</v>
      </c>
      <c r="L14" s="37" t="s">
        <v>51</v>
      </c>
      <c r="M14" s="46" t="s">
        <v>50</v>
      </c>
    </row>
    <row r="15" spans="1:14" ht="105.75" customHeight="1" x14ac:dyDescent="0.25">
      <c r="A15" s="50" t="s">
        <v>27</v>
      </c>
      <c r="B15" s="50"/>
      <c r="C15" s="50"/>
      <c r="D15" s="50"/>
      <c r="E15" s="14" t="s">
        <v>64</v>
      </c>
      <c r="F15" s="39">
        <v>454825700</v>
      </c>
      <c r="G15" s="39">
        <v>817114193.97000003</v>
      </c>
      <c r="H15" s="39">
        <v>739059889.35000002</v>
      </c>
      <c r="I15" s="30">
        <f>H15/H26*100</f>
        <v>16.400113321986264</v>
      </c>
      <c r="J15" s="30">
        <f t="shared" si="0"/>
        <v>162.49299222757202</v>
      </c>
      <c r="K15" s="31">
        <f t="shared" si="1"/>
        <v>90.447564710537179</v>
      </c>
      <c r="L15" s="37" t="s">
        <v>38</v>
      </c>
      <c r="M15" s="47" t="s">
        <v>52</v>
      </c>
    </row>
    <row r="16" spans="1:14" ht="139.5" customHeight="1" x14ac:dyDescent="0.25">
      <c r="A16" s="50" t="s">
        <v>28</v>
      </c>
      <c r="B16" s="50"/>
      <c r="C16" s="50"/>
      <c r="D16" s="50"/>
      <c r="E16" s="14" t="s">
        <v>65</v>
      </c>
      <c r="F16" s="39">
        <v>587057600</v>
      </c>
      <c r="G16" s="39">
        <v>310827553.64999998</v>
      </c>
      <c r="H16" s="39">
        <v>285279948.30000001</v>
      </c>
      <c r="I16" s="30">
        <f>H16/H26*100</f>
        <v>6.3305065638526434</v>
      </c>
      <c r="J16" s="30">
        <f t="shared" si="0"/>
        <v>48.594882052459596</v>
      </c>
      <c r="K16" s="31">
        <f t="shared" si="1"/>
        <v>91.780778425207686</v>
      </c>
      <c r="L16" s="37" t="s">
        <v>71</v>
      </c>
      <c r="M16" s="46" t="s">
        <v>53</v>
      </c>
    </row>
    <row r="17" spans="1:13" ht="68.25" customHeight="1" x14ac:dyDescent="0.25">
      <c r="A17" s="50" t="s">
        <v>29</v>
      </c>
      <c r="B17" s="50"/>
      <c r="C17" s="50"/>
      <c r="D17" s="50"/>
      <c r="E17" s="14" t="s">
        <v>66</v>
      </c>
      <c r="F17" s="39">
        <v>3162600</v>
      </c>
      <c r="G17" s="39">
        <v>3943600</v>
      </c>
      <c r="H17" s="39">
        <v>3941512.97</v>
      </c>
      <c r="I17" s="30">
        <f>H17/H26*100</f>
        <v>8.7464169412482071E-2</v>
      </c>
      <c r="J17" s="30">
        <f t="shared" si="0"/>
        <v>124.62888035160944</v>
      </c>
      <c r="K17" s="31">
        <f t="shared" si="1"/>
        <v>99.947078050512232</v>
      </c>
      <c r="L17" s="37" t="s">
        <v>72</v>
      </c>
      <c r="M17" s="44"/>
    </row>
    <row r="18" spans="1:13" s="3" customFormat="1" ht="92.25" customHeight="1" x14ac:dyDescent="0.2">
      <c r="A18" s="50" t="s">
        <v>30</v>
      </c>
      <c r="B18" s="50"/>
      <c r="C18" s="50"/>
      <c r="D18" s="50"/>
      <c r="E18" s="14" t="s">
        <v>67</v>
      </c>
      <c r="F18" s="39">
        <v>16611200</v>
      </c>
      <c r="G18" s="39">
        <v>17915434.68</v>
      </c>
      <c r="H18" s="39">
        <v>17341906.77</v>
      </c>
      <c r="I18" s="30">
        <f>H18/H26*100</f>
        <v>0.38482569592223098</v>
      </c>
      <c r="J18" s="30">
        <f t="shared" si="0"/>
        <v>104.39888009294933</v>
      </c>
      <c r="K18" s="31">
        <f t="shared" si="1"/>
        <v>96.798693862336137</v>
      </c>
      <c r="L18" s="37" t="s">
        <v>73</v>
      </c>
      <c r="M18" s="44"/>
    </row>
    <row r="19" spans="1:13" ht="114.75" x14ac:dyDescent="0.25">
      <c r="A19" s="50" t="s">
        <v>31</v>
      </c>
      <c r="B19" s="50"/>
      <c r="C19" s="50"/>
      <c r="D19" s="50"/>
      <c r="E19" s="14" t="s">
        <v>68</v>
      </c>
      <c r="F19" s="39">
        <v>131820300</v>
      </c>
      <c r="G19" s="39">
        <v>10520362.73</v>
      </c>
      <c r="H19" s="39">
        <v>10519914.73</v>
      </c>
      <c r="I19" s="30">
        <f>H19/H26*100</f>
        <v>0.23344223681435344</v>
      </c>
      <c r="J19" s="30">
        <f t="shared" si="0"/>
        <v>7.9804967292594533</v>
      </c>
      <c r="K19" s="31">
        <f t="shared" si="1"/>
        <v>99.995741591696998</v>
      </c>
      <c r="L19" s="37" t="s">
        <v>39</v>
      </c>
      <c r="M19" s="44"/>
    </row>
    <row r="20" spans="1:13" ht="88.5" customHeight="1" x14ac:dyDescent="0.25">
      <c r="A20" s="50" t="s">
        <v>32</v>
      </c>
      <c r="B20" s="50"/>
      <c r="C20" s="50"/>
      <c r="D20" s="50"/>
      <c r="E20" s="14" t="s">
        <v>69</v>
      </c>
      <c r="F20" s="39">
        <v>36095800</v>
      </c>
      <c r="G20" s="39">
        <v>55114937.740000002</v>
      </c>
      <c r="H20" s="39">
        <v>51771305.479999997</v>
      </c>
      <c r="I20" s="30">
        <f>H20/H26*100</f>
        <v>1.1488314938129154</v>
      </c>
      <c r="J20" s="30">
        <f t="shared" si="0"/>
        <v>143.42750536073447</v>
      </c>
      <c r="K20" s="31">
        <f t="shared" si="1"/>
        <v>93.933346571535097</v>
      </c>
      <c r="L20" s="37" t="s">
        <v>40</v>
      </c>
      <c r="M20" s="46" t="s">
        <v>43</v>
      </c>
    </row>
    <row r="21" spans="1:13" ht="51" x14ac:dyDescent="0.25">
      <c r="A21" s="50" t="s">
        <v>33</v>
      </c>
      <c r="B21" s="50"/>
      <c r="C21" s="50"/>
      <c r="D21" s="50"/>
      <c r="E21" s="14" t="s">
        <v>3</v>
      </c>
      <c r="F21" s="39">
        <v>889200</v>
      </c>
      <c r="G21" s="39">
        <v>718199.4</v>
      </c>
      <c r="H21" s="39">
        <v>716999.2</v>
      </c>
      <c r="I21" s="30">
        <f>H21/H26*100</f>
        <v>1.5910575450272871E-2</v>
      </c>
      <c r="J21" s="30">
        <f t="shared" si="0"/>
        <v>80.634188034188028</v>
      </c>
      <c r="K21" s="31">
        <f t="shared" si="1"/>
        <v>99.832887635383699</v>
      </c>
      <c r="L21" s="37" t="s">
        <v>74</v>
      </c>
      <c r="M21" s="44"/>
    </row>
    <row r="22" spans="1:13" s="3" customFormat="1" ht="110.25" customHeight="1" x14ac:dyDescent="0.2">
      <c r="A22" s="50" t="s">
        <v>75</v>
      </c>
      <c r="B22" s="50"/>
      <c r="C22" s="50"/>
      <c r="D22" s="50"/>
      <c r="E22" s="14" t="s">
        <v>4</v>
      </c>
      <c r="F22" s="39">
        <v>176284500</v>
      </c>
      <c r="G22" s="39">
        <v>214955637.74000001</v>
      </c>
      <c r="H22" s="39">
        <v>201619688.53</v>
      </c>
      <c r="I22" s="30">
        <f>H22/H26*100</f>
        <v>4.4740430207133857</v>
      </c>
      <c r="J22" s="30">
        <f t="shared" si="0"/>
        <v>114.37176185654438</v>
      </c>
      <c r="K22" s="31">
        <f t="shared" si="1"/>
        <v>93.79595280672261</v>
      </c>
      <c r="L22" s="37" t="s">
        <v>47</v>
      </c>
      <c r="M22" s="46" t="s">
        <v>44</v>
      </c>
    </row>
    <row r="23" spans="1:13" ht="288" customHeight="1" x14ac:dyDescent="0.25">
      <c r="A23" s="50" t="s">
        <v>34</v>
      </c>
      <c r="B23" s="50"/>
      <c r="C23" s="50"/>
      <c r="D23" s="50"/>
      <c r="E23" s="14" t="s">
        <v>5</v>
      </c>
      <c r="F23" s="39">
        <v>305977000</v>
      </c>
      <c r="G23" s="39">
        <v>569653012.04999995</v>
      </c>
      <c r="H23" s="39">
        <v>410190777</v>
      </c>
      <c r="I23" s="30">
        <f>H23/H26*100</f>
        <v>9.1023411273883621</v>
      </c>
      <c r="J23" s="30">
        <f t="shared" si="0"/>
        <v>134.05934988577573</v>
      </c>
      <c r="K23" s="31">
        <f t="shared" si="1"/>
        <v>72.007128606913511</v>
      </c>
      <c r="L23" s="37" t="s">
        <v>49</v>
      </c>
      <c r="M23" s="46" t="s">
        <v>48</v>
      </c>
    </row>
    <row r="24" spans="1:13" ht="48" customHeight="1" x14ac:dyDescent="0.25">
      <c r="A24" s="53" t="s">
        <v>9</v>
      </c>
      <c r="B24" s="54"/>
      <c r="C24" s="54"/>
      <c r="D24" s="55"/>
      <c r="E24" s="14" t="s">
        <v>8</v>
      </c>
      <c r="F24" s="39">
        <v>15300</v>
      </c>
      <c r="G24" s="39">
        <v>15300</v>
      </c>
      <c r="H24" s="39">
        <v>15300</v>
      </c>
      <c r="I24" s="30" t="e">
        <f>H24/H27*100</f>
        <v>#DIV/0!</v>
      </c>
      <c r="J24" s="30">
        <f>H24/F24*100</f>
        <v>100</v>
      </c>
      <c r="K24" s="31">
        <f t="shared" si="1"/>
        <v>100</v>
      </c>
      <c r="L24" s="38"/>
      <c r="M24" s="44"/>
    </row>
    <row r="25" spans="1:13" s="16" customFormat="1" ht="77.25" customHeight="1" x14ac:dyDescent="0.2">
      <c r="A25" s="50" t="s">
        <v>35</v>
      </c>
      <c r="B25" s="50"/>
      <c r="C25" s="50"/>
      <c r="D25" s="50"/>
      <c r="E25" s="14" t="s">
        <v>6</v>
      </c>
      <c r="F25" s="39">
        <v>29672200</v>
      </c>
      <c r="G25" s="39">
        <v>48976413.030000001</v>
      </c>
      <c r="H25" s="39">
        <v>48746413.030000001</v>
      </c>
      <c r="I25" s="30">
        <f>H25/H26*100</f>
        <v>1.0817075980614477</v>
      </c>
      <c r="J25" s="30">
        <f>H25/F25*100</f>
        <v>164.2831102176448</v>
      </c>
      <c r="K25" s="31">
        <f t="shared" si="1"/>
        <v>99.530386188430924</v>
      </c>
      <c r="L25" s="37" t="s">
        <v>77</v>
      </c>
      <c r="M25" s="45"/>
    </row>
    <row r="26" spans="1:13" x14ac:dyDescent="0.25">
      <c r="A26" s="52" t="s">
        <v>7</v>
      </c>
      <c r="B26" s="52"/>
      <c r="C26" s="52"/>
      <c r="D26" s="52"/>
      <c r="E26" s="17"/>
      <c r="F26" s="2">
        <f>F23+F22+F21+F20+F19+F18+F17+F16+F15+F14+F13+F12+F11+F10+F9+F8+F7+F6+F25+F24</f>
        <v>4215523700</v>
      </c>
      <c r="G26" s="2">
        <f>G6+G7+G8+G9+G10+G11+G12+G13+G14+G15+G16+G17+G18+G19+G20+G21+G22+G23+G24+G25</f>
        <v>4799231076.8599997</v>
      </c>
      <c r="H26" s="2">
        <f>H6+H7+H8+H9+H10+H11+H12+H13+H14+H15+H16+H17+H18+H19+H20+H21+H22+H23+H24+H25</f>
        <v>4506431601.0500002</v>
      </c>
      <c r="I26" s="34">
        <f>I23+I22+I21+I20+I19+I18+I17+I16+I15+I14+I13+I12+I11+I10+I9+I8+I7+I6+I25</f>
        <v>99.999660485249649</v>
      </c>
      <c r="J26" s="35">
        <f t="shared" si="0"/>
        <v>106.90087215142452</v>
      </c>
      <c r="K26" s="36">
        <f t="shared" si="1"/>
        <v>93.899033592656892</v>
      </c>
      <c r="L26" s="18"/>
      <c r="M26" s="43"/>
    </row>
    <row r="27" spans="1:13" x14ac:dyDescent="0.25">
      <c r="A27" s="19"/>
      <c r="B27" s="19"/>
      <c r="C27" s="19"/>
      <c r="D27" s="19"/>
      <c r="E27" s="19"/>
      <c r="F27" s="20"/>
      <c r="G27" s="19"/>
      <c r="H27" s="19"/>
      <c r="I27" s="19"/>
      <c r="J27" s="19"/>
      <c r="K27" s="21"/>
      <c r="L27" s="8"/>
    </row>
    <row r="28" spans="1:13" x14ac:dyDescent="0.25">
      <c r="A28" s="22"/>
      <c r="B28" s="22"/>
      <c r="C28" s="22"/>
      <c r="D28" s="22"/>
      <c r="E28" s="22"/>
      <c r="F28" s="22"/>
      <c r="G28" s="23"/>
      <c r="H28" s="23"/>
      <c r="I28" s="23"/>
      <c r="J28" s="23"/>
      <c r="K28" s="7"/>
      <c r="L28" s="8"/>
    </row>
    <row r="29" spans="1:13" x14ac:dyDescent="0.25">
      <c r="A29" s="22"/>
      <c r="B29" s="22"/>
      <c r="C29" s="22"/>
      <c r="D29" s="22"/>
      <c r="E29" s="6"/>
      <c r="F29" s="6"/>
      <c r="G29" s="24"/>
      <c r="H29" s="25"/>
      <c r="I29" s="25"/>
      <c r="J29" s="25"/>
      <c r="K29" s="7"/>
      <c r="L29" s="8"/>
    </row>
    <row r="30" spans="1:13" x14ac:dyDescent="0.25">
      <c r="A30" s="22"/>
      <c r="B30" s="22"/>
      <c r="C30" s="22"/>
      <c r="D30" s="22"/>
      <c r="E30" s="22"/>
      <c r="F30" s="26"/>
      <c r="G30" s="6"/>
      <c r="H30" s="29"/>
      <c r="I30" s="6"/>
      <c r="J30" s="6"/>
      <c r="K30" s="7"/>
      <c r="L30" s="8"/>
    </row>
    <row r="31" spans="1:13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8"/>
    </row>
    <row r="32" spans="1:13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8"/>
    </row>
  </sheetData>
  <mergeCells count="31">
    <mergeCell ref="A26:D26"/>
    <mergeCell ref="A20:D20"/>
    <mergeCell ref="A21:D21"/>
    <mergeCell ref="A22:D22"/>
    <mergeCell ref="A23:D23"/>
    <mergeCell ref="A25:D25"/>
    <mergeCell ref="A24:D24"/>
    <mergeCell ref="A15:D15"/>
    <mergeCell ref="A16:D16"/>
    <mergeCell ref="A17:D17"/>
    <mergeCell ref="A18:D18"/>
    <mergeCell ref="A19:D19"/>
    <mergeCell ref="A10:D10"/>
    <mergeCell ref="A11:D11"/>
    <mergeCell ref="A12:D12"/>
    <mergeCell ref="A13:D13"/>
    <mergeCell ref="A14:D14"/>
    <mergeCell ref="M3:M4"/>
    <mergeCell ref="A6:D6"/>
    <mergeCell ref="A7:D7"/>
    <mergeCell ref="A8:D8"/>
    <mergeCell ref="A9:D9"/>
    <mergeCell ref="I3:I4"/>
    <mergeCell ref="J3:K3"/>
    <mergeCell ref="L3:L4"/>
    <mergeCell ref="A5:D5"/>
    <mergeCell ref="A3:D4"/>
    <mergeCell ref="E3:E4"/>
    <mergeCell ref="F3:F4"/>
    <mergeCell ref="G3:G4"/>
    <mergeCell ref="H3:H4"/>
  </mergeCells>
  <pageMargins left="0" right="0" top="6.9444444444444198E-4" bottom="0" header="0.51180555555555496" footer="0.51180555555555496"/>
  <pageSetup paperSize="9" scale="60" firstPageNumber="0" orientation="landscape" horizontalDpi="300" verticalDpi="300" r:id="rId1"/>
  <headerFooter>
    <oddHeader>&amp;C&amp;P</oddHeader>
  </headerFooter>
  <rowBreaks count="1" manualBreakCount="1">
    <brk id="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Исполнение </vt:lpstr>
      <vt:lpstr>'Исполнение '!Заголовки_для_печати</vt:lpstr>
      <vt:lpstr>'Исполнение '!Область_печати</vt:lpstr>
    </vt:vector>
  </TitlesOfParts>
  <Company>RePack by SPecialiST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Ахметчина Надежда Николаевна</dc:creator>
  <dc:description/>
  <cp:lastModifiedBy>Ахметчина Надежда Николаевна</cp:lastModifiedBy>
  <cp:revision>1</cp:revision>
  <cp:lastPrinted>2023-04-11T09:47:49Z</cp:lastPrinted>
  <dcterms:created xsi:type="dcterms:W3CDTF">2016-04-04T04:31:04Z</dcterms:created>
  <dcterms:modified xsi:type="dcterms:W3CDTF">2023-04-11T12:04:12Z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RePack by SPecialiST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