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7115" windowHeight="9465"/>
  </bookViews>
  <sheets>
    <sheet name="мк" sheetId="1" r:id="rId1"/>
    <sheet name="Лист3" sheetId="3" r:id="rId2"/>
  </sheets>
  <definedNames>
    <definedName name="_xlnm._FilterDatabase" localSheetId="0" hidden="1">мк!$I$1:$I$100</definedName>
  </definedNames>
  <calcPr calcId="125725"/>
</workbook>
</file>

<file path=xl/calcChain.xml><?xml version="1.0" encoding="utf-8"?>
<calcChain xmlns="http://schemas.openxmlformats.org/spreadsheetml/2006/main">
  <c r="E43" i="1"/>
  <c r="D43"/>
  <c r="F43" l="1"/>
  <c r="G43" s="1"/>
  <c r="G40"/>
  <c r="F40"/>
  <c r="E40"/>
  <c r="D40"/>
  <c r="G39"/>
  <c r="F39"/>
  <c r="F38"/>
  <c r="G38" s="1"/>
  <c r="G37"/>
  <c r="F37"/>
  <c r="G36"/>
  <c r="F36"/>
  <c r="F34" l="1"/>
  <c r="G34" s="1"/>
  <c r="G33"/>
  <c r="F33"/>
  <c r="G31"/>
  <c r="F31"/>
  <c r="E31"/>
  <c r="D31"/>
  <c r="G29"/>
  <c r="G30"/>
  <c r="G28"/>
  <c r="F30"/>
  <c r="F29"/>
  <c r="F28"/>
  <c r="G26"/>
  <c r="F26"/>
  <c r="E26"/>
  <c r="D26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4"/>
  <c r="F5" l="1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4"/>
</calcChain>
</file>

<file path=xl/sharedStrings.xml><?xml version="1.0" encoding="utf-8"?>
<sst xmlns="http://schemas.openxmlformats.org/spreadsheetml/2006/main" count="176" uniqueCount="137">
  <si>
    <t>Запрос котировок</t>
  </si>
  <si>
    <t xml:space="preserve">основание для заключения </t>
  </si>
  <si>
    <t>Аукцион в электронной форме</t>
  </si>
  <si>
    <t>Способ закупки</t>
  </si>
  <si>
    <t>Предмет закупки</t>
  </si>
  <si>
    <t>Начальная максимальная цена контракта</t>
  </si>
  <si>
    <t>Цена муниципального контракта</t>
  </si>
  <si>
    <t>Экономия бюджетных средств</t>
  </si>
  <si>
    <t>% экономии (от НМКЦ)</t>
  </si>
  <si>
    <t>дата заключения контракта</t>
  </si>
  <si>
    <t>Оказание услуг по управлению и технической эксплуатации автомобиля INFINITI QX 56</t>
  </si>
  <si>
    <t>№ закупки, присвоенный площадкой</t>
  </si>
  <si>
    <t>Администрация Белоярского района</t>
  </si>
  <si>
    <t>Наименование заказчиков</t>
  </si>
  <si>
    <t>00117/УТиС</t>
  </si>
  <si>
    <t>00217/УТиС</t>
  </si>
  <si>
    <t>00317/ЖКХ</t>
  </si>
  <si>
    <t>0187300008516000270-0064518-01</t>
  </si>
  <si>
    <t>0187300008516000231-0064518-02</t>
  </si>
  <si>
    <t>00317/УКС</t>
  </si>
  <si>
    <t>0187300008517000001-0064518-01</t>
  </si>
  <si>
    <t>00417/ЖКХ</t>
  </si>
  <si>
    <t>0187300008517000004-0064518-01</t>
  </si>
  <si>
    <t>0187300008517000008-0064518-01</t>
  </si>
  <si>
    <t>0187300008517000013-0064518-01</t>
  </si>
  <si>
    <t>0187300008517000009-0064518-01</t>
  </si>
  <si>
    <t>0187300008517000006-0064518-01</t>
  </si>
  <si>
    <t>00517/УКС</t>
  </si>
  <si>
    <t>0187300008517000010-0064518-01</t>
  </si>
  <si>
    <t>00617/УТиС</t>
  </si>
  <si>
    <t>00717/УКС</t>
  </si>
  <si>
    <t>00817/УКС</t>
  </si>
  <si>
    <t>00917/УКС</t>
  </si>
  <si>
    <t>01017/АСУ</t>
  </si>
  <si>
    <t>01117/ЖКХ</t>
  </si>
  <si>
    <t>0187300008517000018-0064518-01</t>
  </si>
  <si>
    <t>ед.источник</t>
  </si>
  <si>
    <t>предоставление услуг общедоступной электросвязи на 2017 год</t>
  </si>
  <si>
    <t>Содержание тротуаров на территории города Белоярский Ханты-Мансийского автономного округа – Югры Тюменской области</t>
  </si>
  <si>
    <t>Содержание сети уличного освещения Набережной на территории города Белоярский Ханты-Мансийского автономного округа – Югры Тюменской области</t>
  </si>
  <si>
    <t xml:space="preserve">Выполнение работ по замене оконных блоков в помещении архивного отдела в г. Белоярский </t>
  </si>
  <si>
    <t xml:space="preserve">Проверка достоверности определения сметной стоимости инвестиционного проекта: "Застройка микрорайона 5А в г. Белоярский. Инженерные сети. 3 этап" </t>
  </si>
  <si>
    <t>отлов и транспортировка безнадзорных и бродячих домашних животных</t>
  </si>
  <si>
    <t>Подлинники произведений живописцев, графиков и скульпторов</t>
  </si>
  <si>
    <t>Выполнение работ по устройству тротуаров в  г. Белоярский</t>
  </si>
  <si>
    <t>Выполнение работ по устройству и озеленению газонов в городе Белоярский.</t>
  </si>
  <si>
    <t>Выполнение работ по благоустройству набережной в городе Белоярский</t>
  </si>
  <si>
    <t>Выполнение работ по строительству оснований и покрытий проездов в г. Белоярский</t>
  </si>
  <si>
    <t>монтаж скульптурной композиции "Комар"</t>
  </si>
  <si>
    <t>Мосты и путепроводы из любых материалов для всех типов сухопутного транспорта и для пешеходов (Выполнение работ по строительству пешеходного моста в районе набережной и лыжной базы в г.Белоярский)</t>
  </si>
  <si>
    <t>Выполнение строительных работ по прокладке наружных сетей тепловодоснабжения в г.Белоярский</t>
  </si>
  <si>
    <t>Выполнение строительных работ по прокладке наружных сетей газоснабжения в г.Белоярский</t>
  </si>
  <si>
    <t>Работы по изготовлению, доставке и монтажу малой архитектурной формы (кашпо в виде рояля) в г.Белоярский</t>
  </si>
  <si>
    <t>Поставка расходных материалов для оргтехники</t>
  </si>
  <si>
    <t>Участие в долевом строительстве многоквартирного жилого дома.</t>
  </si>
  <si>
    <t>п.1 ч.1 ст.93 44-ФЗ</t>
  </si>
  <si>
    <t xml:space="preserve">Протокол №0187300008516000267       </t>
  </si>
  <si>
    <t xml:space="preserve">Протокол №0187300008516000270       </t>
  </si>
  <si>
    <t xml:space="preserve">Протокол №0187300008516000231       </t>
  </si>
  <si>
    <t>п.6 ч.1 ст.93 44-ФЗ</t>
  </si>
  <si>
    <t xml:space="preserve">Протокол №0187300008517000001         п. 25 ч. 1 ст. 93               </t>
  </si>
  <si>
    <t xml:space="preserve">Протокол №0187300008517000003         п. 25 ч. 1 ст. 93               </t>
  </si>
  <si>
    <t xml:space="preserve">Протокол №0187300008517000004         п. 25 ч. 1 ст. 93               </t>
  </si>
  <si>
    <t xml:space="preserve">Протокол №0187300008517000008       </t>
  </si>
  <si>
    <t xml:space="preserve">Протокол №0187300008517000013         п. 25 ч. 1 ст. 93               </t>
  </si>
  <si>
    <t xml:space="preserve">Протокол №0187300008517000006         п. 25 ч. 1 ст. 93               </t>
  </si>
  <si>
    <t xml:space="preserve">Протокол №0187300008517000017       </t>
  </si>
  <si>
    <t xml:space="preserve">Протокол №0187300008517000010       </t>
  </si>
  <si>
    <t xml:space="preserve">Протокол №0187300008517000019         п. 25 ч. 1 ст. 93               </t>
  </si>
  <si>
    <t xml:space="preserve">Протокол №0187300008517000026      </t>
  </si>
  <si>
    <t xml:space="preserve">Протокол №0187300008517000027         п. 25 ч. 1 ст. 93               </t>
  </si>
  <si>
    <t xml:space="preserve">Протокол №0187300008517000025      </t>
  </si>
  <si>
    <t xml:space="preserve">Протокол №0187300008517000021      </t>
  </si>
  <si>
    <t xml:space="preserve">Протокол №0187300008517000029      </t>
  </si>
  <si>
    <t xml:space="preserve">Протокол №0187300008517000018         п. 25 ч. 1 ст. 93               </t>
  </si>
  <si>
    <t>ОАО "Ростелеком"</t>
  </si>
  <si>
    <t>ООО "Нэт Бай Нэт Холдинг"</t>
  </si>
  <si>
    <t>ООО "Коммаркет"</t>
  </si>
  <si>
    <t>ИП Самотой В.Г.</t>
  </si>
  <si>
    <t>ООО "Техком"</t>
  </si>
  <si>
    <t>АУ ХМАО-Югры "Управление государственной экспертизы проектной документации и ценообразования в строительстве"</t>
  </si>
  <si>
    <t>ООО "Служба отлова безнадзорных животных"</t>
  </si>
  <si>
    <t>ООО "ДОРСТРОЙ"</t>
  </si>
  <si>
    <t>УМП "УПТК"</t>
  </si>
  <si>
    <t>ОАО "Ханты-Мансийскдорстрой"</t>
  </si>
  <si>
    <t>ИП Никитин П.И.</t>
  </si>
  <si>
    <t>ООО "Новая строительная компания"</t>
  </si>
  <si>
    <t>ООО "Газпром трансгаз Югорск"</t>
  </si>
  <si>
    <t>ИП Павлова С.А.</t>
  </si>
  <si>
    <t>ООО "КОНУС"</t>
  </si>
  <si>
    <t>ООО "МО "Сириус"</t>
  </si>
  <si>
    <t>ФРЖС Белоярского района "Жилище"</t>
  </si>
  <si>
    <t xml:space="preserve">Протокол №0187300008517000009       </t>
  </si>
  <si>
    <t>Расчет оценки эффективности закупочной деятельности администрации Белоярского района: ОЭ =  (Цнач – Цкон  х 100)/Цнач. Оценка эффективности закупочной деятельности Белоярского района составляет 7,2% (Нормальная эффективность закупочной деятельности)</t>
  </si>
  <si>
    <t>Поставка бумаги А4</t>
  </si>
  <si>
    <t>№3861100342617000002</t>
  </si>
  <si>
    <t>Протокол  №  0187300008517000012</t>
  </si>
  <si>
    <t>№3861100342617000004</t>
  </si>
  <si>
    <t>Поставка картриджей</t>
  </si>
  <si>
    <t>Протокол  № 0187300008517000014/3</t>
  </si>
  <si>
    <t>29.03.2017г.</t>
  </si>
  <si>
    <t>Поставка оргтехники</t>
  </si>
  <si>
    <t>Протокол  № 0187300008517000022</t>
  </si>
  <si>
    <t>24.03.2017г.</t>
  </si>
  <si>
    <t>№3861100342617000003</t>
  </si>
  <si>
    <t>Комитет по финансам и налоговой политике администрации Белоярского района</t>
  </si>
  <si>
    <t>ООО "ЗАПАДНАЯ СИБИРЬ"</t>
  </si>
  <si>
    <t>ИП Снопко Ираида Николаевна</t>
  </si>
  <si>
    <t>ООО "ВРМ"</t>
  </si>
  <si>
    <t>Расчет оценки эффективности закупочной деятельности Комитета по финансам и налоговой политики администрации Белоярского района: ОЭ =  (Цнач – Цкон  х 100)/Цнач. Оценка эффективности закупочной деятельности Белоярского района составляет 23,5% (Высокая эффективность закупочной деятельности)</t>
  </si>
  <si>
    <t>Комитет по делам молодежи, физической культуре и спорту администрации Белоярского района</t>
  </si>
  <si>
    <t>№3861100113017000001</t>
  </si>
  <si>
    <t>Приобретение цветочных букетов</t>
  </si>
  <si>
    <t>№-П1 от 14.03.17</t>
  </si>
  <si>
    <t>Расчет оценки эффективности закупочной деятельности Комитет по делам молодежи, физической культуре и спорту администрации Белоярского района: ОЭ =  (Цнач – Цкон  х 100)/Цнач. Оценка эффективности закупочной деятельности Белоярского района составляет 7,9% (Нормальная эффективность закупочной деятельности)</t>
  </si>
  <si>
    <t>ИП Инагамджанов Тулаган Илхамджанович</t>
  </si>
  <si>
    <t>Комитет муниципальной собственности администрации Белоярского района</t>
  </si>
  <si>
    <t>Оказание услуг по юридическому и финансовому сопровождению по договорам купли-продажи, мены и дарения жилых помещений с гражданами, для муниципальных нужд</t>
  </si>
  <si>
    <t>Протокол № 0187300008517000002 от 08.02.2017 года</t>
  </si>
  <si>
    <t>Электронный аукцион</t>
  </si>
  <si>
    <t>Покупка жилого помещения, расположенного по адресу: ХМАО-Югра, Белоярский район, п.Лыхма, ул.ЛПУ, д.8А, кв.25</t>
  </si>
  <si>
    <t>Протокол № 01873000015/1 от 10.03.2017 года п.25 ч.1 ст.93 44-ФЗ</t>
  </si>
  <si>
    <t xml:space="preserve">Покупка жилого помещения, расположенного по адресу: ХМАО-Югра, Белоярский район, п.Верхнеказымский, 3 микрорайон, дом 2/1, кв.22,24 </t>
  </si>
  <si>
    <t>Протокол №0187300008517000016/1 от 10.03.2017 года п.25 ч.1 ст.93 44-ФЗ</t>
  </si>
  <si>
    <t>Покупка жилого помещения, расположенного по адресу: ХМАО-Югра, г.Белоярский, ул.СУ-966, д.25, кв.2</t>
  </si>
  <si>
    <t>Протокол №0187300008517000020/1   от 10.03.2017 года п.25 ч.1 ст.93 44-ФЗ</t>
  </si>
  <si>
    <t>№0187300008517000002</t>
  </si>
  <si>
    <t>№0187300008517000015</t>
  </si>
  <si>
    <t>№0187300008517000016</t>
  </si>
  <si>
    <t>№0187300008517000020</t>
  </si>
  <si>
    <t>Расчет оценки эффективности закупочной деятельности Комитет муниципальной собственности администрации Белоярского района: ОЭ =  (Цнач – Цкон  х 100)/Цнач. Оценка эффективности закупочной деятельности Белоярского района составляет 0,0% (Неэффективная закупочная деятельность)</t>
  </si>
  <si>
    <r>
      <t>№</t>
    </r>
    <r>
      <rPr>
        <sz val="10"/>
        <color rgb="FF333333"/>
        <rFont val="Times New Roman"/>
        <family val="1"/>
        <charset val="204"/>
      </rPr>
      <t xml:space="preserve">0187300017516000006-0210952-01 </t>
    </r>
  </si>
  <si>
    <t>Выполнение работ по строительству участка подземной ливневой канализации с устройством колодца-пескоуловителя в п. Лыхма (прилегающая территория к общеобразовательному учреждению)</t>
  </si>
  <si>
    <t>протокол от 10.01.2017</t>
  </si>
  <si>
    <t>Сельское поселение Лыхма Белоярского района</t>
  </si>
  <si>
    <t>Расчет оценки эффективности закупочной деятельности с.п. Лыхма Белоярского района: ОЭ =  (Цнач – Цкон  х 100)/Цнач. Оценка эффективности закупочной деятельности Белоярского района составляет 0,0% (Неэффективная закупочная деятельность)</t>
  </si>
  <si>
    <t>ООО "Югорская экспертная группа"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</si>
</sst>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Arial Narrow"/>
      <family val="2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36"/>
      <name val="Times New Roman"/>
      <family val="1"/>
      <charset val="204"/>
    </font>
    <font>
      <sz val="36"/>
      <color theme="1"/>
      <name val="Calibri"/>
      <family val="2"/>
      <charset val="204"/>
      <scheme val="minor"/>
    </font>
    <font>
      <sz val="28"/>
      <name val="Times New Roman"/>
      <family val="1"/>
      <charset val="204"/>
    </font>
    <font>
      <sz val="28"/>
      <color theme="1"/>
      <name val="Calibri"/>
      <family val="2"/>
      <charset val="204"/>
      <scheme val="minor"/>
    </font>
    <font>
      <sz val="10"/>
      <color rgb="FF33333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center" vertical="center"/>
    </xf>
    <xf numFmtId="164" fontId="4" fillId="4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58"/>
  <sheetViews>
    <sheetView tabSelected="1" zoomScale="80" zoomScaleNormal="80" workbookViewId="0">
      <pane ySplit="1" topLeftCell="A35" activePane="bottomLeft" state="frozen"/>
      <selection activeCell="B1" sqref="B1"/>
      <selection pane="bottomLeft" activeCell="H43" sqref="H43"/>
    </sheetView>
  </sheetViews>
  <sheetFormatPr defaultColWidth="9.140625" defaultRowHeight="16.5"/>
  <cols>
    <col min="1" max="1" width="29" style="1" customWidth="1"/>
    <col min="2" max="2" width="13.42578125" style="1" customWidth="1"/>
    <col min="3" max="3" width="27.140625" style="1" customWidth="1"/>
    <col min="4" max="4" width="22.42578125" style="12" customWidth="1"/>
    <col min="5" max="5" width="18.42578125" style="12" customWidth="1"/>
    <col min="6" max="7" width="18.42578125" style="13" customWidth="1"/>
    <col min="8" max="8" width="29" style="1" customWidth="1"/>
    <col min="9" max="9" width="14.85546875" style="2" customWidth="1"/>
    <col min="10" max="10" width="35.7109375" style="1" customWidth="1"/>
    <col min="11" max="16384" width="9.140625" style="1"/>
  </cols>
  <sheetData>
    <row r="1" spans="1:20" s="5" customFormat="1" ht="75" customHeight="1">
      <c r="A1" s="9" t="s">
        <v>11</v>
      </c>
      <c r="B1" s="4" t="s">
        <v>3</v>
      </c>
      <c r="C1" s="4" t="s">
        <v>4</v>
      </c>
      <c r="D1" s="4" t="s">
        <v>5</v>
      </c>
      <c r="E1" s="4" t="s">
        <v>6</v>
      </c>
      <c r="F1" s="9" t="s">
        <v>7</v>
      </c>
      <c r="G1" s="9" t="s">
        <v>8</v>
      </c>
      <c r="H1" s="9" t="s">
        <v>1</v>
      </c>
      <c r="I1" s="9" t="s">
        <v>9</v>
      </c>
      <c r="J1" s="9" t="s">
        <v>13</v>
      </c>
    </row>
    <row r="2" spans="1:20" s="5" customFormat="1" ht="75" customHeight="1">
      <c r="A2" s="4">
        <v>1</v>
      </c>
      <c r="B2" s="4">
        <v>2</v>
      </c>
      <c r="C2" s="4">
        <v>3</v>
      </c>
      <c r="D2" s="4">
        <v>4</v>
      </c>
      <c r="E2" s="4">
        <v>5</v>
      </c>
      <c r="F2" s="9">
        <v>6</v>
      </c>
      <c r="G2" s="9">
        <v>7</v>
      </c>
      <c r="H2" s="4">
        <v>8</v>
      </c>
      <c r="I2" s="9">
        <v>9</v>
      </c>
      <c r="J2" s="4">
        <v>10</v>
      </c>
    </row>
    <row r="3" spans="1:20" s="8" customFormat="1" ht="60" customHeight="1">
      <c r="A3" s="27" t="s">
        <v>12</v>
      </c>
      <c r="B3" s="28"/>
      <c r="C3" s="28"/>
      <c r="D3" s="28"/>
      <c r="E3" s="28"/>
      <c r="F3" s="28"/>
      <c r="G3" s="28"/>
      <c r="H3" s="28"/>
      <c r="I3" s="29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s="8" customFormat="1" ht="60" customHeight="1">
      <c r="A4" s="6" t="s">
        <v>14</v>
      </c>
      <c r="B4" s="6" t="s">
        <v>36</v>
      </c>
      <c r="C4" s="6" t="s">
        <v>37</v>
      </c>
      <c r="D4" s="19">
        <v>345000</v>
      </c>
      <c r="E4" s="19">
        <v>345000</v>
      </c>
      <c r="F4" s="15">
        <f>D4-E4</f>
        <v>0</v>
      </c>
      <c r="G4" s="16">
        <f>F4/D4*100</f>
        <v>0</v>
      </c>
      <c r="H4" s="6" t="s">
        <v>55</v>
      </c>
      <c r="I4" s="20">
        <v>42736</v>
      </c>
      <c r="J4" s="6" t="s">
        <v>75</v>
      </c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s="8" customFormat="1" ht="60" customHeight="1">
      <c r="A5" s="6" t="s">
        <v>15</v>
      </c>
      <c r="B5" s="6" t="s">
        <v>36</v>
      </c>
      <c r="C5" s="6" t="s">
        <v>37</v>
      </c>
      <c r="D5" s="19">
        <v>845000</v>
      </c>
      <c r="E5" s="19">
        <v>845000</v>
      </c>
      <c r="F5" s="15">
        <f t="shared" ref="F5:F25" si="0">D5-E5</f>
        <v>0</v>
      </c>
      <c r="G5" s="16">
        <f t="shared" ref="G5:G25" si="1">F5/D5*100</f>
        <v>0</v>
      </c>
      <c r="H5" s="6" t="s">
        <v>55</v>
      </c>
      <c r="I5" s="20">
        <v>42736</v>
      </c>
      <c r="J5" s="6" t="s">
        <v>76</v>
      </c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s="8" customFormat="1" ht="60" customHeight="1">
      <c r="A6" s="6" t="s">
        <v>16</v>
      </c>
      <c r="B6" s="6" t="s">
        <v>0</v>
      </c>
      <c r="C6" s="6" t="s">
        <v>38</v>
      </c>
      <c r="D6" s="19">
        <v>448565.87</v>
      </c>
      <c r="E6" s="19">
        <v>381280</v>
      </c>
      <c r="F6" s="15">
        <f t="shared" si="0"/>
        <v>67285.87</v>
      </c>
      <c r="G6" s="16">
        <f t="shared" si="1"/>
        <v>15.000220591905485</v>
      </c>
      <c r="H6" s="6" t="s">
        <v>56</v>
      </c>
      <c r="I6" s="20">
        <v>42748</v>
      </c>
      <c r="J6" s="6" t="s">
        <v>77</v>
      </c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s="8" customFormat="1" ht="60" customHeight="1">
      <c r="A7" s="6" t="s">
        <v>17</v>
      </c>
      <c r="B7" s="6" t="s">
        <v>2</v>
      </c>
      <c r="C7" s="6" t="s">
        <v>39</v>
      </c>
      <c r="D7" s="19">
        <v>444364.5</v>
      </c>
      <c r="E7" s="19">
        <v>319941.78000000003</v>
      </c>
      <c r="F7" s="15">
        <f t="shared" si="0"/>
        <v>124422.71999999997</v>
      </c>
      <c r="G7" s="16">
        <f t="shared" si="1"/>
        <v>28.000148526716234</v>
      </c>
      <c r="H7" s="6" t="s">
        <v>57</v>
      </c>
      <c r="I7" s="20">
        <v>42758</v>
      </c>
      <c r="J7" s="6" t="s">
        <v>78</v>
      </c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s="8" customFormat="1" ht="60" customHeight="1">
      <c r="A8" s="6" t="s">
        <v>18</v>
      </c>
      <c r="B8" s="6" t="s">
        <v>2</v>
      </c>
      <c r="C8" s="6" t="s">
        <v>40</v>
      </c>
      <c r="D8" s="19">
        <v>3132387</v>
      </c>
      <c r="E8" s="19">
        <v>3101063.06</v>
      </c>
      <c r="F8" s="15">
        <f t="shared" si="0"/>
        <v>31323.939999999944</v>
      </c>
      <c r="G8" s="16">
        <f t="shared" si="1"/>
        <v>1.0000022347174837</v>
      </c>
      <c r="H8" s="6" t="s">
        <v>58</v>
      </c>
      <c r="I8" s="20">
        <v>42762</v>
      </c>
      <c r="J8" s="6" t="s">
        <v>79</v>
      </c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s="8" customFormat="1" ht="60" customHeight="1">
      <c r="A9" s="6" t="s">
        <v>19</v>
      </c>
      <c r="B9" s="6" t="s">
        <v>2</v>
      </c>
      <c r="C9" s="6" t="s">
        <v>41</v>
      </c>
      <c r="D9" s="19">
        <v>120938.28</v>
      </c>
      <c r="E9" s="19">
        <v>120938.28</v>
      </c>
      <c r="F9" s="15">
        <f t="shared" si="0"/>
        <v>0</v>
      </c>
      <c r="G9" s="16">
        <f t="shared" si="1"/>
        <v>0</v>
      </c>
      <c r="H9" s="6" t="s">
        <v>59</v>
      </c>
      <c r="I9" s="20">
        <v>42772</v>
      </c>
      <c r="J9" s="6" t="s">
        <v>80</v>
      </c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s="8" customFormat="1" ht="60" customHeight="1">
      <c r="A10" s="6" t="s">
        <v>20</v>
      </c>
      <c r="B10" s="6" t="s">
        <v>2</v>
      </c>
      <c r="C10" s="6" t="s">
        <v>42</v>
      </c>
      <c r="D10" s="19">
        <v>826000</v>
      </c>
      <c r="E10" s="19">
        <v>826000</v>
      </c>
      <c r="F10" s="15">
        <f t="shared" si="0"/>
        <v>0</v>
      </c>
      <c r="G10" s="16">
        <f t="shared" si="1"/>
        <v>0</v>
      </c>
      <c r="H10" s="6" t="s">
        <v>60</v>
      </c>
      <c r="I10" s="20">
        <v>42782</v>
      </c>
      <c r="J10" s="6" t="s">
        <v>81</v>
      </c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s="8" customFormat="1" ht="60" customHeight="1">
      <c r="A11" s="6" t="s">
        <v>21</v>
      </c>
      <c r="B11" s="6" t="s">
        <v>0</v>
      </c>
      <c r="C11" s="6" t="s">
        <v>38</v>
      </c>
      <c r="D11" s="19">
        <v>399500</v>
      </c>
      <c r="E11" s="19">
        <v>399500</v>
      </c>
      <c r="F11" s="15">
        <f t="shared" si="0"/>
        <v>0</v>
      </c>
      <c r="G11" s="16">
        <f t="shared" si="1"/>
        <v>0</v>
      </c>
      <c r="H11" s="6" t="s">
        <v>61</v>
      </c>
      <c r="I11" s="20">
        <v>42790</v>
      </c>
      <c r="J11" s="6" t="s">
        <v>77</v>
      </c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s="8" customFormat="1" ht="60" customHeight="1">
      <c r="A12" s="6" t="s">
        <v>22</v>
      </c>
      <c r="B12" s="6" t="s">
        <v>2</v>
      </c>
      <c r="C12" s="6" t="s">
        <v>43</v>
      </c>
      <c r="D12" s="19">
        <v>1131354.8</v>
      </c>
      <c r="E12" s="19">
        <v>1131354.8</v>
      </c>
      <c r="F12" s="15">
        <f t="shared" si="0"/>
        <v>0</v>
      </c>
      <c r="G12" s="16">
        <f t="shared" si="1"/>
        <v>0</v>
      </c>
      <c r="H12" s="6" t="s">
        <v>62</v>
      </c>
      <c r="I12" s="20">
        <v>42795</v>
      </c>
      <c r="J12" s="6" t="s">
        <v>82</v>
      </c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s="8" customFormat="1" ht="60" customHeight="1">
      <c r="A13" s="6" t="s">
        <v>23</v>
      </c>
      <c r="B13" s="6" t="s">
        <v>2</v>
      </c>
      <c r="C13" s="6" t="s">
        <v>44</v>
      </c>
      <c r="D13" s="19">
        <v>10251020</v>
      </c>
      <c r="E13" s="19">
        <v>8498744.9000000004</v>
      </c>
      <c r="F13" s="15">
        <f t="shared" si="0"/>
        <v>1752275.0999999996</v>
      </c>
      <c r="G13" s="16">
        <f t="shared" si="1"/>
        <v>17.093665801061743</v>
      </c>
      <c r="H13" s="6" t="s">
        <v>63</v>
      </c>
      <c r="I13" s="20">
        <v>42800</v>
      </c>
      <c r="J13" s="6" t="s">
        <v>83</v>
      </c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s="8" customFormat="1" ht="60" customHeight="1">
      <c r="A14" s="6" t="s">
        <v>24</v>
      </c>
      <c r="B14" s="6" t="s">
        <v>2</v>
      </c>
      <c r="C14" s="6" t="s">
        <v>45</v>
      </c>
      <c r="D14" s="19">
        <v>1623653</v>
      </c>
      <c r="E14" s="19">
        <v>1623653</v>
      </c>
      <c r="F14" s="15">
        <f t="shared" si="0"/>
        <v>0</v>
      </c>
      <c r="G14" s="16">
        <f t="shared" si="1"/>
        <v>0</v>
      </c>
      <c r="H14" s="6" t="s">
        <v>64</v>
      </c>
      <c r="I14" s="20">
        <v>42804</v>
      </c>
      <c r="J14" s="6" t="s">
        <v>77</v>
      </c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s="8" customFormat="1" ht="60" customHeight="1">
      <c r="A15" s="6" t="s">
        <v>25</v>
      </c>
      <c r="B15" s="6" t="s">
        <v>2</v>
      </c>
      <c r="C15" s="6" t="s">
        <v>46</v>
      </c>
      <c r="D15" s="19">
        <v>10810851</v>
      </c>
      <c r="E15" s="19">
        <v>10270308.449999999</v>
      </c>
      <c r="F15" s="15">
        <f t="shared" si="0"/>
        <v>540542.55000000075</v>
      </c>
      <c r="G15" s="16">
        <f t="shared" si="1"/>
        <v>5.0000000000000071</v>
      </c>
      <c r="H15" s="6" t="s">
        <v>92</v>
      </c>
      <c r="I15" s="20">
        <v>42808</v>
      </c>
      <c r="J15" s="6" t="s">
        <v>82</v>
      </c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s="8" customFormat="1" ht="60" customHeight="1">
      <c r="A16" s="6" t="s">
        <v>26</v>
      </c>
      <c r="B16" s="6" t="s">
        <v>2</v>
      </c>
      <c r="C16" s="6" t="s">
        <v>47</v>
      </c>
      <c r="D16" s="19">
        <v>24035380.190000001</v>
      </c>
      <c r="E16" s="19">
        <v>24035380.190000001</v>
      </c>
      <c r="F16" s="15">
        <f t="shared" si="0"/>
        <v>0</v>
      </c>
      <c r="G16" s="16">
        <f t="shared" si="1"/>
        <v>0</v>
      </c>
      <c r="H16" s="6" t="s">
        <v>65</v>
      </c>
      <c r="I16" s="20">
        <v>42809</v>
      </c>
      <c r="J16" s="6" t="s">
        <v>84</v>
      </c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s="8" customFormat="1" ht="60" customHeight="1">
      <c r="A17" s="6" t="s">
        <v>27</v>
      </c>
      <c r="B17" s="6" t="s">
        <v>0</v>
      </c>
      <c r="C17" s="6" t="s">
        <v>48</v>
      </c>
      <c r="D17" s="19">
        <v>300000</v>
      </c>
      <c r="E17" s="19">
        <v>300000</v>
      </c>
      <c r="F17" s="15">
        <f t="shared" si="0"/>
        <v>0</v>
      </c>
      <c r="G17" s="16">
        <f t="shared" si="1"/>
        <v>0</v>
      </c>
      <c r="H17" s="6" t="s">
        <v>66</v>
      </c>
      <c r="I17" s="20">
        <v>42814</v>
      </c>
      <c r="J17" s="6" t="s">
        <v>85</v>
      </c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 s="8" customFormat="1" ht="60" customHeight="1">
      <c r="A18" s="6" t="s">
        <v>28</v>
      </c>
      <c r="B18" s="6" t="s">
        <v>2</v>
      </c>
      <c r="C18" s="6" t="s">
        <v>49</v>
      </c>
      <c r="D18" s="19">
        <v>25000000</v>
      </c>
      <c r="E18" s="19">
        <v>20375000</v>
      </c>
      <c r="F18" s="15">
        <f t="shared" si="0"/>
        <v>4625000</v>
      </c>
      <c r="G18" s="16">
        <f t="shared" si="1"/>
        <v>18.5</v>
      </c>
      <c r="H18" s="6" t="s">
        <v>67</v>
      </c>
      <c r="I18" s="20">
        <v>42815</v>
      </c>
      <c r="J18" s="6" t="s">
        <v>86</v>
      </c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s="8" customFormat="1" ht="60" customHeight="1">
      <c r="A19" s="6" t="s">
        <v>29</v>
      </c>
      <c r="B19" s="6" t="s">
        <v>0</v>
      </c>
      <c r="C19" s="6" t="s">
        <v>10</v>
      </c>
      <c r="D19" s="19">
        <v>460145.91</v>
      </c>
      <c r="E19" s="19">
        <v>460145.91</v>
      </c>
      <c r="F19" s="15">
        <f t="shared" si="0"/>
        <v>0</v>
      </c>
      <c r="G19" s="16">
        <f t="shared" si="1"/>
        <v>0</v>
      </c>
      <c r="H19" s="6" t="s">
        <v>68</v>
      </c>
      <c r="I19" s="20">
        <v>42824</v>
      </c>
      <c r="J19" s="6" t="s">
        <v>87</v>
      </c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s="8" customFormat="1" ht="60" customHeight="1">
      <c r="A20" s="6" t="s">
        <v>30</v>
      </c>
      <c r="B20" s="6" t="s">
        <v>0</v>
      </c>
      <c r="C20" s="6" t="s">
        <v>50</v>
      </c>
      <c r="D20" s="19">
        <v>499978</v>
      </c>
      <c r="E20" s="19">
        <v>499978</v>
      </c>
      <c r="F20" s="15">
        <f t="shared" si="0"/>
        <v>0</v>
      </c>
      <c r="G20" s="16">
        <f t="shared" si="1"/>
        <v>0</v>
      </c>
      <c r="H20" s="6" t="s">
        <v>69</v>
      </c>
      <c r="I20" s="20">
        <v>42824</v>
      </c>
      <c r="J20" s="6" t="s">
        <v>88</v>
      </c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s="8" customFormat="1" ht="60" customHeight="1">
      <c r="A21" s="6" t="s">
        <v>31</v>
      </c>
      <c r="B21" s="6" t="s">
        <v>0</v>
      </c>
      <c r="C21" s="6" t="s">
        <v>51</v>
      </c>
      <c r="D21" s="19">
        <v>221452</v>
      </c>
      <c r="E21" s="19">
        <v>221452</v>
      </c>
      <c r="F21" s="15">
        <f t="shared" si="0"/>
        <v>0</v>
      </c>
      <c r="G21" s="16">
        <f t="shared" si="1"/>
        <v>0</v>
      </c>
      <c r="H21" s="6" t="s">
        <v>70</v>
      </c>
      <c r="I21" s="20">
        <v>42824</v>
      </c>
      <c r="J21" s="6" t="s">
        <v>88</v>
      </c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s="8" customFormat="1" ht="60" customHeight="1">
      <c r="A22" s="6" t="s">
        <v>32</v>
      </c>
      <c r="B22" s="6" t="s">
        <v>0</v>
      </c>
      <c r="C22" s="6" t="s">
        <v>52</v>
      </c>
      <c r="D22" s="19">
        <v>500000</v>
      </c>
      <c r="E22" s="19">
        <v>350000</v>
      </c>
      <c r="F22" s="15">
        <f t="shared" si="0"/>
        <v>150000</v>
      </c>
      <c r="G22" s="16">
        <f t="shared" si="1"/>
        <v>30</v>
      </c>
      <c r="H22" s="6" t="s">
        <v>71</v>
      </c>
      <c r="I22" s="20">
        <v>42825</v>
      </c>
      <c r="J22" s="6" t="s">
        <v>89</v>
      </c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s="8" customFormat="1" ht="60" customHeight="1">
      <c r="A23" s="6" t="s">
        <v>33</v>
      </c>
      <c r="B23" s="6" t="s">
        <v>0</v>
      </c>
      <c r="C23" s="6" t="s">
        <v>53</v>
      </c>
      <c r="D23" s="19">
        <v>204504.72</v>
      </c>
      <c r="E23" s="19">
        <v>204137.39</v>
      </c>
      <c r="F23" s="15">
        <f t="shared" si="0"/>
        <v>367.32999999998719</v>
      </c>
      <c r="G23" s="16">
        <f t="shared" si="1"/>
        <v>0.1796193261456201</v>
      </c>
      <c r="H23" s="6" t="s">
        <v>72</v>
      </c>
      <c r="I23" s="20">
        <v>42825</v>
      </c>
      <c r="J23" s="6" t="s">
        <v>90</v>
      </c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s="8" customFormat="1" ht="60" customHeight="1">
      <c r="A24" s="6" t="s">
        <v>34</v>
      </c>
      <c r="B24" s="6" t="s">
        <v>0</v>
      </c>
      <c r="C24" s="6" t="s">
        <v>38</v>
      </c>
      <c r="D24" s="19">
        <v>405156</v>
      </c>
      <c r="E24" s="19">
        <v>405000</v>
      </c>
      <c r="F24" s="15">
        <f t="shared" si="0"/>
        <v>156</v>
      </c>
      <c r="G24" s="16">
        <f t="shared" si="1"/>
        <v>3.850368746853064E-2</v>
      </c>
      <c r="H24" s="6" t="s">
        <v>73</v>
      </c>
      <c r="I24" s="20">
        <v>42825</v>
      </c>
      <c r="J24" s="6" t="s">
        <v>77</v>
      </c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s="8" customFormat="1" ht="60" customHeight="1">
      <c r="A25" s="6" t="s">
        <v>35</v>
      </c>
      <c r="B25" s="6" t="s">
        <v>2</v>
      </c>
      <c r="C25" s="6" t="s">
        <v>54</v>
      </c>
      <c r="D25" s="19">
        <v>19779870</v>
      </c>
      <c r="E25" s="19">
        <v>19779870</v>
      </c>
      <c r="F25" s="15">
        <f t="shared" si="0"/>
        <v>0</v>
      </c>
      <c r="G25" s="16">
        <f t="shared" si="1"/>
        <v>0</v>
      </c>
      <c r="H25" s="6" t="s">
        <v>74</v>
      </c>
      <c r="I25" s="20">
        <v>42825</v>
      </c>
      <c r="J25" s="6" t="s">
        <v>91</v>
      </c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s="7" customFormat="1" ht="64.5" customHeight="1">
      <c r="A26" s="30" t="s">
        <v>93</v>
      </c>
      <c r="B26" s="31"/>
      <c r="C26" s="32"/>
      <c r="D26" s="23">
        <f>SUM(D4:D25)</f>
        <v>101785121.27</v>
      </c>
      <c r="E26" s="23">
        <f>SUM(E4:E25)</f>
        <v>94493747.760000005</v>
      </c>
      <c r="F26" s="24">
        <f>D26-E26</f>
        <v>7291373.5099999905</v>
      </c>
      <c r="G26" s="25">
        <f>F26*100/D26</f>
        <v>7.163496411875907</v>
      </c>
      <c r="H26" s="22"/>
      <c r="I26" s="11"/>
      <c r="J26" s="26"/>
    </row>
    <row r="27" spans="1:20" s="8" customFormat="1" ht="60" customHeight="1">
      <c r="A27" s="33" t="s">
        <v>105</v>
      </c>
      <c r="B27" s="34"/>
      <c r="C27" s="34"/>
      <c r="D27" s="34"/>
      <c r="E27" s="34"/>
      <c r="F27" s="34"/>
      <c r="G27" s="34"/>
      <c r="H27" s="34"/>
      <c r="I27" s="35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s="8" customFormat="1" ht="60" customHeight="1">
      <c r="A28" s="6" t="s">
        <v>95</v>
      </c>
      <c r="B28" s="6" t="s">
        <v>0</v>
      </c>
      <c r="C28" s="6" t="s">
        <v>94</v>
      </c>
      <c r="D28" s="19">
        <v>72000</v>
      </c>
      <c r="E28" s="19">
        <v>72000</v>
      </c>
      <c r="F28" s="15">
        <f>D28-E28</f>
        <v>0</v>
      </c>
      <c r="G28" s="16">
        <f>F28/D28*100</f>
        <v>0</v>
      </c>
      <c r="H28" s="6" t="s">
        <v>96</v>
      </c>
      <c r="I28" s="20">
        <v>42793</v>
      </c>
      <c r="J28" s="6" t="s">
        <v>106</v>
      </c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s="8" customFormat="1" ht="60" customHeight="1">
      <c r="A29" s="6" t="s">
        <v>97</v>
      </c>
      <c r="B29" s="6" t="s">
        <v>2</v>
      </c>
      <c r="C29" s="6" t="s">
        <v>98</v>
      </c>
      <c r="D29" s="19">
        <v>96000</v>
      </c>
      <c r="E29" s="19">
        <v>38280</v>
      </c>
      <c r="F29" s="15">
        <f>D29-E29</f>
        <v>57720</v>
      </c>
      <c r="G29" s="16">
        <f t="shared" ref="G29:G30" si="2">F29/D29*100</f>
        <v>60.124999999999993</v>
      </c>
      <c r="H29" s="6" t="s">
        <v>99</v>
      </c>
      <c r="I29" s="20" t="s">
        <v>100</v>
      </c>
      <c r="J29" s="6" t="s">
        <v>108</v>
      </c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s="8" customFormat="1" ht="60" customHeight="1">
      <c r="A30" s="6" t="s">
        <v>104</v>
      </c>
      <c r="B30" s="6" t="s">
        <v>0</v>
      </c>
      <c r="C30" s="6" t="s">
        <v>101</v>
      </c>
      <c r="D30" s="19">
        <v>90000</v>
      </c>
      <c r="E30" s="19">
        <v>87000</v>
      </c>
      <c r="F30" s="15">
        <f>D30-E30</f>
        <v>3000</v>
      </c>
      <c r="G30" s="16">
        <f t="shared" si="2"/>
        <v>3.3333333333333335</v>
      </c>
      <c r="H30" s="6" t="s">
        <v>102</v>
      </c>
      <c r="I30" s="20" t="s">
        <v>103</v>
      </c>
      <c r="J30" s="6" t="s">
        <v>107</v>
      </c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 s="7" customFormat="1" ht="84" customHeight="1">
      <c r="A31" s="30" t="s">
        <v>109</v>
      </c>
      <c r="B31" s="31"/>
      <c r="C31" s="32"/>
      <c r="D31" s="23">
        <f>SUM(D28:D30)</f>
        <v>258000</v>
      </c>
      <c r="E31" s="23">
        <f>SUM(E28:E30)</f>
        <v>197280</v>
      </c>
      <c r="F31" s="24">
        <f>D31-E31</f>
        <v>60720</v>
      </c>
      <c r="G31" s="25">
        <f>F31*100/D31</f>
        <v>23.534883720930232</v>
      </c>
      <c r="H31" s="22"/>
      <c r="I31" s="11"/>
      <c r="J31" s="26"/>
    </row>
    <row r="32" spans="1:20" s="8" customFormat="1" ht="66.75" customHeight="1">
      <c r="A32" s="33" t="s">
        <v>110</v>
      </c>
      <c r="B32" s="34"/>
      <c r="C32" s="34"/>
      <c r="D32" s="34"/>
      <c r="E32" s="34"/>
      <c r="F32" s="34"/>
      <c r="G32" s="34"/>
      <c r="H32" s="34"/>
      <c r="I32" s="35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 s="8" customFormat="1" ht="60" customHeight="1">
      <c r="A33" s="21" t="s">
        <v>111</v>
      </c>
      <c r="B33" s="6" t="s">
        <v>0</v>
      </c>
      <c r="C33" s="6" t="s">
        <v>112</v>
      </c>
      <c r="D33" s="19">
        <v>34533.300000000003</v>
      </c>
      <c r="E33" s="19">
        <v>31800</v>
      </c>
      <c r="F33" s="15">
        <f>D33-E33</f>
        <v>2733.3000000000029</v>
      </c>
      <c r="G33" s="16">
        <f>F33/D33*100</f>
        <v>7.9149690298928927</v>
      </c>
      <c r="H33" s="6" t="s">
        <v>113</v>
      </c>
      <c r="I33" s="20">
        <v>42818</v>
      </c>
      <c r="J33" s="26" t="s">
        <v>115</v>
      </c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 s="7" customFormat="1" ht="84" customHeight="1">
      <c r="A34" s="30" t="s">
        <v>114</v>
      </c>
      <c r="B34" s="31"/>
      <c r="C34" s="32"/>
      <c r="D34" s="23">
        <v>34533.300000000003</v>
      </c>
      <c r="E34" s="23">
        <v>31800</v>
      </c>
      <c r="F34" s="24">
        <f>D34-E34</f>
        <v>2733.3000000000029</v>
      </c>
      <c r="G34" s="25">
        <f>F34/D34*100</f>
        <v>7.9149690298928927</v>
      </c>
      <c r="H34" s="22"/>
      <c r="I34" s="11"/>
    </row>
    <row r="35" spans="1:20" s="8" customFormat="1" ht="66.75" customHeight="1">
      <c r="A35" s="33" t="s">
        <v>116</v>
      </c>
      <c r="B35" s="34"/>
      <c r="C35" s="34"/>
      <c r="D35" s="34"/>
      <c r="E35" s="34"/>
      <c r="F35" s="34"/>
      <c r="G35" s="34"/>
      <c r="H35" s="34"/>
      <c r="I35" s="35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 s="8" customFormat="1" ht="60" customHeight="1">
      <c r="A36" s="21" t="s">
        <v>126</v>
      </c>
      <c r="B36" s="6" t="s">
        <v>0</v>
      </c>
      <c r="C36" s="6" t="s">
        <v>117</v>
      </c>
      <c r="D36" s="19">
        <v>334262.5</v>
      </c>
      <c r="E36" s="19">
        <v>334262</v>
      </c>
      <c r="F36" s="15">
        <f>D36-E36</f>
        <v>0.5</v>
      </c>
      <c r="G36" s="16">
        <f>F36/D36*100</f>
        <v>1.4958303728357204E-4</v>
      </c>
      <c r="H36" s="6" t="s">
        <v>118</v>
      </c>
      <c r="I36" s="20">
        <v>42782</v>
      </c>
      <c r="J36" s="26" t="s">
        <v>136</v>
      </c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s="8" customFormat="1" ht="60" customHeight="1">
      <c r="A37" s="21" t="s">
        <v>127</v>
      </c>
      <c r="B37" s="6" t="s">
        <v>119</v>
      </c>
      <c r="C37" s="6" t="s">
        <v>120</v>
      </c>
      <c r="D37" s="19">
        <v>4460160.5999999996</v>
      </c>
      <c r="E37" s="19">
        <v>4460160.5999999996</v>
      </c>
      <c r="F37" s="15">
        <f t="shared" ref="F37:F39" si="3">D37-E37</f>
        <v>0</v>
      </c>
      <c r="G37" s="16">
        <f t="shared" ref="G37:G39" si="4">F37/D37*100</f>
        <v>0</v>
      </c>
      <c r="H37" s="6" t="s">
        <v>121</v>
      </c>
      <c r="I37" s="20">
        <v>42815</v>
      </c>
      <c r="J37" s="6" t="s">
        <v>91</v>
      </c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s="8" customFormat="1" ht="60" customHeight="1">
      <c r="A38" s="21" t="s">
        <v>128</v>
      </c>
      <c r="B38" s="6" t="s">
        <v>119</v>
      </c>
      <c r="C38" s="6" t="s">
        <v>122</v>
      </c>
      <c r="D38" s="19">
        <v>8467666.1999999993</v>
      </c>
      <c r="E38" s="19">
        <v>8467666.1999999993</v>
      </c>
      <c r="F38" s="15">
        <f t="shared" si="3"/>
        <v>0</v>
      </c>
      <c r="G38" s="16">
        <f t="shared" si="4"/>
        <v>0</v>
      </c>
      <c r="H38" s="6" t="s">
        <v>123</v>
      </c>
      <c r="I38" s="20">
        <v>42815</v>
      </c>
      <c r="J38" s="6" t="s">
        <v>91</v>
      </c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s="8" customFormat="1" ht="60" customHeight="1">
      <c r="A39" s="21" t="s">
        <v>129</v>
      </c>
      <c r="B39" s="6" t="s">
        <v>119</v>
      </c>
      <c r="C39" s="6" t="s">
        <v>124</v>
      </c>
      <c r="D39" s="19">
        <v>2636307</v>
      </c>
      <c r="E39" s="19">
        <v>2636307</v>
      </c>
      <c r="F39" s="15">
        <f t="shared" si="3"/>
        <v>0</v>
      </c>
      <c r="G39" s="16">
        <f t="shared" si="4"/>
        <v>0</v>
      </c>
      <c r="H39" s="6" t="s">
        <v>125</v>
      </c>
      <c r="I39" s="20">
        <v>42818</v>
      </c>
      <c r="J39" s="6" t="s">
        <v>91</v>
      </c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s="7" customFormat="1" ht="84" customHeight="1">
      <c r="A40" s="30" t="s">
        <v>130</v>
      </c>
      <c r="B40" s="31"/>
      <c r="C40" s="32"/>
      <c r="D40" s="23">
        <f>SUM(D36:D39)</f>
        <v>15898396.299999999</v>
      </c>
      <c r="E40" s="23">
        <f>SUM(E36:E39)</f>
        <v>15898395.799999999</v>
      </c>
      <c r="F40" s="24">
        <f>D40-E40</f>
        <v>0.5</v>
      </c>
      <c r="G40" s="25">
        <f>F40*100/D40</f>
        <v>3.1449712949978487E-6</v>
      </c>
      <c r="H40" s="22"/>
      <c r="I40" s="11"/>
    </row>
    <row r="41" spans="1:20" s="8" customFormat="1" ht="66.75" customHeight="1">
      <c r="A41" s="33" t="s">
        <v>134</v>
      </c>
      <c r="B41" s="34"/>
      <c r="C41" s="34"/>
      <c r="D41" s="34"/>
      <c r="E41" s="34"/>
      <c r="F41" s="34"/>
      <c r="G41" s="34"/>
      <c r="H41" s="34"/>
      <c r="I41" s="35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s="8" customFormat="1" ht="60" customHeight="1">
      <c r="A42" s="21" t="s">
        <v>131</v>
      </c>
      <c r="B42" s="6" t="s">
        <v>119</v>
      </c>
      <c r="C42" s="6" t="s">
        <v>132</v>
      </c>
      <c r="D42" s="19">
        <v>804500</v>
      </c>
      <c r="E42" s="19">
        <v>804500</v>
      </c>
      <c r="F42" s="15">
        <v>0</v>
      </c>
      <c r="G42" s="16">
        <v>0</v>
      </c>
      <c r="H42" s="6" t="s">
        <v>133</v>
      </c>
      <c r="I42" s="20">
        <v>42758</v>
      </c>
      <c r="J42" s="26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s="7" customFormat="1" ht="84" customHeight="1">
      <c r="A43" s="30" t="s">
        <v>135</v>
      </c>
      <c r="B43" s="31"/>
      <c r="C43" s="32"/>
      <c r="D43" s="23">
        <f>SUM(D42)</f>
        <v>804500</v>
      </c>
      <c r="E43" s="23">
        <f>SUM(E42)</f>
        <v>804500</v>
      </c>
      <c r="F43" s="24">
        <f>D43-E43</f>
        <v>0</v>
      </c>
      <c r="G43" s="25">
        <f>F43*100/D43</f>
        <v>0</v>
      </c>
      <c r="H43" s="22"/>
      <c r="I43" s="11"/>
    </row>
    <row r="44" spans="1:20" s="8" customFormat="1" ht="60" customHeight="1">
      <c r="A44" s="21"/>
      <c r="B44" s="6"/>
      <c r="C44" s="6"/>
      <c r="D44" s="19"/>
      <c r="E44" s="19"/>
      <c r="F44" s="15"/>
      <c r="G44" s="16"/>
      <c r="H44" s="6"/>
      <c r="I44" s="20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s="8" customFormat="1" ht="60" customHeight="1">
      <c r="A45" s="21"/>
      <c r="B45" s="6"/>
      <c r="C45" s="6"/>
      <c r="D45" s="19"/>
      <c r="E45" s="19"/>
      <c r="F45" s="15"/>
      <c r="G45" s="16"/>
      <c r="H45" s="6"/>
      <c r="I45" s="20"/>
      <c r="J45" s="7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s="8" customFormat="1" ht="60" customHeight="1">
      <c r="A46" s="21"/>
      <c r="B46" s="6"/>
      <c r="C46" s="6"/>
      <c r="D46" s="19"/>
      <c r="E46" s="19"/>
      <c r="F46" s="15"/>
      <c r="G46" s="16"/>
      <c r="H46" s="6"/>
      <c r="I46" s="20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s="8" customFormat="1" ht="60" customHeight="1">
      <c r="A47" s="21"/>
      <c r="B47" s="6"/>
      <c r="C47" s="6"/>
      <c r="D47" s="19"/>
      <c r="E47" s="19"/>
      <c r="F47" s="15"/>
      <c r="G47" s="16"/>
      <c r="H47" s="6"/>
      <c r="I47" s="20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s="8" customFormat="1" ht="60" customHeight="1">
      <c r="A48" s="21"/>
      <c r="B48" s="6"/>
      <c r="C48" s="6"/>
      <c r="D48" s="19"/>
      <c r="E48" s="19"/>
      <c r="F48" s="15"/>
      <c r="G48" s="16"/>
      <c r="H48" s="6"/>
      <c r="I48" s="20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9" s="7" customFormat="1">
      <c r="A49" s="6"/>
      <c r="B49" s="6"/>
      <c r="C49" s="6"/>
      <c r="D49" s="14"/>
      <c r="E49" s="14"/>
      <c r="F49" s="15"/>
      <c r="G49" s="15"/>
      <c r="H49" s="6"/>
      <c r="I49" s="11"/>
    </row>
    <row r="50" spans="1:9" s="7" customFormat="1">
      <c r="A50" s="6"/>
      <c r="B50" s="6"/>
      <c r="C50" s="6"/>
      <c r="D50" s="14"/>
      <c r="E50" s="14"/>
      <c r="F50" s="15"/>
      <c r="G50" s="15"/>
      <c r="H50" s="6"/>
      <c r="I50" s="11"/>
    </row>
    <row r="51" spans="1:9" s="7" customFormat="1">
      <c r="A51" s="6"/>
      <c r="B51" s="6"/>
      <c r="C51" s="6"/>
      <c r="D51" s="14"/>
      <c r="E51" s="14"/>
      <c r="F51" s="15"/>
      <c r="G51" s="15"/>
      <c r="H51" s="6"/>
      <c r="I51" s="11"/>
    </row>
    <row r="52" spans="1:9" s="7" customFormat="1">
      <c r="A52" s="6"/>
      <c r="B52" s="6"/>
      <c r="C52" s="6"/>
      <c r="D52" s="14"/>
      <c r="E52" s="14"/>
      <c r="F52" s="15"/>
      <c r="G52" s="15"/>
      <c r="H52" s="6"/>
      <c r="I52" s="11"/>
    </row>
    <row r="53" spans="1:9" s="7" customFormat="1">
      <c r="A53" s="6"/>
      <c r="B53" s="6"/>
      <c r="C53" s="6"/>
      <c r="D53" s="14"/>
      <c r="E53" s="14"/>
      <c r="F53" s="15"/>
      <c r="G53" s="15"/>
      <c r="H53" s="6"/>
      <c r="I53" s="11"/>
    </row>
    <row r="54" spans="1:9" s="7" customFormat="1">
      <c r="A54" s="6"/>
      <c r="B54" s="6"/>
      <c r="C54" s="6"/>
      <c r="D54" s="14"/>
      <c r="E54" s="14"/>
      <c r="F54" s="15"/>
      <c r="G54" s="15"/>
      <c r="H54" s="6"/>
      <c r="I54" s="11"/>
    </row>
    <row r="55" spans="1:9" s="7" customFormat="1">
      <c r="A55" s="6"/>
      <c r="B55" s="6"/>
      <c r="C55" s="6"/>
      <c r="D55" s="14"/>
      <c r="E55" s="14"/>
      <c r="F55" s="15"/>
      <c r="G55" s="15"/>
      <c r="H55" s="6"/>
      <c r="I55" s="11"/>
    </row>
    <row r="56" spans="1:9" s="7" customFormat="1">
      <c r="A56" s="6"/>
      <c r="B56" s="6"/>
      <c r="C56" s="6"/>
      <c r="D56" s="14"/>
      <c r="E56" s="14"/>
      <c r="F56" s="15"/>
      <c r="G56" s="15"/>
      <c r="H56" s="6"/>
      <c r="I56" s="11"/>
    </row>
    <row r="57" spans="1:9" s="7" customFormat="1">
      <c r="A57" s="6"/>
      <c r="B57" s="6"/>
      <c r="C57" s="6"/>
      <c r="D57" s="14"/>
      <c r="E57" s="14"/>
      <c r="F57" s="15"/>
      <c r="G57" s="15"/>
      <c r="H57" s="6"/>
      <c r="I57" s="11"/>
    </row>
    <row r="58" spans="1:9" s="7" customFormat="1">
      <c r="A58" s="6"/>
      <c r="B58" s="6"/>
      <c r="C58" s="6"/>
      <c r="D58" s="14"/>
      <c r="E58" s="14"/>
      <c r="F58" s="15"/>
      <c r="G58" s="15"/>
      <c r="H58" s="6"/>
      <c r="I58" s="11"/>
    </row>
    <row r="59" spans="1:9" s="7" customFormat="1">
      <c r="A59" s="6"/>
      <c r="B59" s="6"/>
      <c r="C59" s="6"/>
      <c r="D59" s="14"/>
      <c r="E59" s="14"/>
      <c r="F59" s="15"/>
      <c r="G59" s="15"/>
      <c r="H59" s="6"/>
      <c r="I59" s="11"/>
    </row>
    <row r="60" spans="1:9" s="7" customFormat="1">
      <c r="A60" s="6"/>
      <c r="B60" s="6"/>
      <c r="C60" s="6"/>
      <c r="D60" s="14"/>
      <c r="E60" s="14"/>
      <c r="F60" s="15"/>
      <c r="G60" s="15"/>
      <c r="H60" s="6"/>
      <c r="I60" s="11"/>
    </row>
    <row r="61" spans="1:9" s="7" customFormat="1">
      <c r="A61" s="6"/>
      <c r="B61" s="6"/>
      <c r="C61" s="6"/>
      <c r="D61" s="14"/>
      <c r="E61" s="14"/>
      <c r="F61" s="15"/>
      <c r="G61" s="15"/>
      <c r="H61" s="6"/>
      <c r="I61" s="11"/>
    </row>
    <row r="62" spans="1:9" s="7" customFormat="1">
      <c r="A62" s="6"/>
      <c r="B62" s="6"/>
      <c r="C62" s="6"/>
      <c r="D62" s="14"/>
      <c r="E62" s="14"/>
      <c r="F62" s="15"/>
      <c r="G62" s="15"/>
      <c r="H62" s="6"/>
      <c r="I62" s="11"/>
    </row>
    <row r="63" spans="1:9" s="7" customFormat="1">
      <c r="A63" s="6"/>
      <c r="B63" s="6"/>
      <c r="C63" s="6"/>
      <c r="D63" s="14"/>
      <c r="E63" s="14"/>
      <c r="F63" s="15"/>
      <c r="G63" s="15"/>
      <c r="H63" s="6"/>
      <c r="I63" s="11"/>
    </row>
    <row r="64" spans="1:9" s="7" customFormat="1">
      <c r="A64" s="6"/>
      <c r="B64" s="6"/>
      <c r="C64" s="6"/>
      <c r="D64" s="14"/>
      <c r="E64" s="14"/>
      <c r="F64" s="15"/>
      <c r="G64" s="15"/>
      <c r="H64" s="6"/>
      <c r="I64" s="11"/>
    </row>
    <row r="65" spans="1:9" s="7" customFormat="1">
      <c r="A65" s="6"/>
      <c r="B65" s="6"/>
      <c r="C65" s="6"/>
      <c r="D65" s="14"/>
      <c r="E65" s="14"/>
      <c r="F65" s="15"/>
      <c r="G65" s="15"/>
      <c r="H65" s="6"/>
      <c r="I65" s="11"/>
    </row>
    <row r="66" spans="1:9" s="7" customFormat="1">
      <c r="A66" s="6"/>
      <c r="B66" s="6"/>
      <c r="C66" s="6"/>
      <c r="D66" s="14"/>
      <c r="E66" s="14"/>
      <c r="F66" s="15"/>
      <c r="G66" s="15"/>
      <c r="H66" s="6"/>
      <c r="I66" s="11"/>
    </row>
    <row r="67" spans="1:9" s="7" customFormat="1">
      <c r="A67" s="6"/>
      <c r="B67" s="6"/>
      <c r="C67" s="6"/>
      <c r="D67" s="14"/>
      <c r="E67" s="14"/>
      <c r="F67" s="15"/>
      <c r="G67" s="15"/>
      <c r="H67" s="6"/>
      <c r="I67" s="11"/>
    </row>
    <row r="68" spans="1:9" s="7" customFormat="1">
      <c r="A68" s="6"/>
      <c r="B68" s="6"/>
      <c r="C68" s="6"/>
      <c r="D68" s="14"/>
      <c r="E68" s="14"/>
      <c r="F68" s="15"/>
      <c r="G68" s="15"/>
      <c r="H68" s="6"/>
      <c r="I68" s="11"/>
    </row>
    <row r="69" spans="1:9" s="7" customFormat="1">
      <c r="A69" s="6"/>
      <c r="B69" s="6"/>
      <c r="C69" s="6"/>
      <c r="D69" s="14"/>
      <c r="E69" s="14"/>
      <c r="F69" s="15"/>
      <c r="G69" s="15"/>
      <c r="H69" s="6"/>
      <c r="I69" s="11"/>
    </row>
    <row r="70" spans="1:9" s="7" customFormat="1">
      <c r="A70" s="6"/>
      <c r="B70" s="6"/>
      <c r="C70" s="6"/>
      <c r="D70" s="14"/>
      <c r="E70" s="14"/>
      <c r="F70" s="15"/>
      <c r="G70" s="15"/>
      <c r="H70" s="6"/>
      <c r="I70" s="11"/>
    </row>
    <row r="71" spans="1:9" s="7" customFormat="1">
      <c r="A71" s="6"/>
      <c r="B71" s="6"/>
      <c r="C71" s="6"/>
      <c r="D71" s="14"/>
      <c r="E71" s="14"/>
      <c r="F71" s="15"/>
      <c r="G71" s="15"/>
      <c r="H71" s="6"/>
      <c r="I71" s="11"/>
    </row>
    <row r="72" spans="1:9" s="7" customFormat="1">
      <c r="A72" s="6"/>
      <c r="B72" s="6"/>
      <c r="C72" s="6"/>
      <c r="D72" s="14"/>
      <c r="E72" s="14"/>
      <c r="F72" s="15"/>
      <c r="G72" s="15"/>
      <c r="H72" s="6"/>
      <c r="I72" s="11"/>
    </row>
    <row r="73" spans="1:9" s="7" customFormat="1">
      <c r="A73" s="6"/>
      <c r="B73" s="6"/>
      <c r="C73" s="6"/>
      <c r="D73" s="14"/>
      <c r="E73" s="14"/>
      <c r="F73" s="15"/>
      <c r="G73" s="15"/>
      <c r="H73" s="6"/>
      <c r="I73" s="11"/>
    </row>
    <row r="74" spans="1:9" s="7" customFormat="1">
      <c r="A74" s="6"/>
      <c r="B74" s="6"/>
      <c r="C74" s="6"/>
      <c r="D74" s="14"/>
      <c r="E74" s="14"/>
      <c r="F74" s="15"/>
      <c r="G74" s="15"/>
      <c r="H74" s="6"/>
      <c r="I74" s="11"/>
    </row>
    <row r="75" spans="1:9" s="7" customFormat="1">
      <c r="A75" s="6"/>
      <c r="B75" s="6"/>
      <c r="C75" s="6"/>
      <c r="D75" s="14"/>
      <c r="E75" s="14"/>
      <c r="F75" s="15"/>
      <c r="G75" s="15"/>
      <c r="H75" s="6"/>
      <c r="I75" s="11"/>
    </row>
    <row r="76" spans="1:9" s="7" customFormat="1">
      <c r="A76" s="6"/>
      <c r="B76" s="6"/>
      <c r="C76" s="6"/>
      <c r="D76" s="14"/>
      <c r="E76" s="14"/>
      <c r="F76" s="15"/>
      <c r="G76" s="15"/>
      <c r="H76" s="6"/>
      <c r="I76" s="11"/>
    </row>
    <row r="77" spans="1:9" s="7" customFormat="1">
      <c r="A77" s="6"/>
      <c r="B77" s="6"/>
      <c r="C77" s="6"/>
      <c r="D77" s="14"/>
      <c r="E77" s="14"/>
      <c r="F77" s="15"/>
      <c r="G77" s="15"/>
      <c r="H77" s="6"/>
      <c r="I77" s="11"/>
    </row>
    <row r="78" spans="1:9" s="7" customFormat="1" ht="78.75" customHeight="1">
      <c r="A78" s="6"/>
      <c r="B78" s="6"/>
      <c r="C78" s="6"/>
      <c r="D78" s="14"/>
      <c r="E78" s="14"/>
      <c r="F78" s="15"/>
      <c r="G78" s="15"/>
      <c r="H78" s="6"/>
      <c r="I78" s="11"/>
    </row>
    <row r="79" spans="1:9" s="7" customFormat="1">
      <c r="A79" s="6"/>
      <c r="B79" s="6"/>
      <c r="C79" s="6"/>
      <c r="D79" s="14"/>
      <c r="E79" s="14"/>
      <c r="F79" s="15"/>
      <c r="G79" s="15"/>
      <c r="H79" s="6"/>
      <c r="I79" s="11"/>
    </row>
    <row r="80" spans="1:9" s="7" customFormat="1">
      <c r="A80" s="6"/>
      <c r="B80" s="6"/>
      <c r="C80" s="6"/>
      <c r="D80" s="14"/>
      <c r="E80" s="14"/>
      <c r="F80" s="15"/>
      <c r="G80" s="15"/>
      <c r="H80" s="6"/>
      <c r="I80" s="11"/>
    </row>
    <row r="81" spans="1:9" s="7" customFormat="1">
      <c r="A81" s="6"/>
      <c r="B81" s="6"/>
      <c r="C81" s="6"/>
      <c r="D81" s="14"/>
      <c r="E81" s="14"/>
      <c r="F81" s="15"/>
      <c r="G81" s="15"/>
      <c r="H81" s="6"/>
      <c r="I81" s="11"/>
    </row>
    <row r="82" spans="1:9" s="7" customFormat="1" ht="78.75" customHeight="1">
      <c r="A82" s="6"/>
      <c r="B82" s="6"/>
      <c r="C82" s="6"/>
      <c r="D82" s="14"/>
      <c r="E82" s="14"/>
      <c r="F82" s="15"/>
      <c r="G82" s="15"/>
      <c r="H82" s="6"/>
      <c r="I82" s="11"/>
    </row>
    <row r="83" spans="1:9" s="7" customFormat="1" ht="78.75" customHeight="1">
      <c r="A83" s="6"/>
      <c r="B83" s="6"/>
      <c r="C83" s="6"/>
      <c r="D83" s="14"/>
      <c r="E83" s="14"/>
      <c r="F83" s="15"/>
      <c r="G83" s="15"/>
      <c r="H83" s="6"/>
      <c r="I83" s="11"/>
    </row>
    <row r="84" spans="1:9" s="7" customFormat="1" ht="60" customHeight="1">
      <c r="A84" s="6"/>
      <c r="B84" s="6"/>
      <c r="C84" s="6"/>
      <c r="D84" s="14"/>
      <c r="E84" s="14"/>
      <c r="F84" s="15"/>
      <c r="G84" s="15"/>
      <c r="H84" s="6"/>
      <c r="I84" s="11"/>
    </row>
    <row r="85" spans="1:9" s="7" customFormat="1" ht="60" customHeight="1">
      <c r="A85" s="6"/>
      <c r="B85" s="6"/>
      <c r="C85" s="6"/>
      <c r="D85" s="14"/>
      <c r="E85" s="14"/>
      <c r="F85" s="15"/>
      <c r="G85" s="15"/>
      <c r="H85" s="6"/>
      <c r="I85" s="11"/>
    </row>
    <row r="86" spans="1:9" s="7" customFormat="1" ht="93.75" customHeight="1">
      <c r="A86" s="6"/>
      <c r="B86" s="6"/>
      <c r="C86" s="6"/>
      <c r="D86" s="14"/>
      <c r="E86" s="14"/>
      <c r="F86" s="15"/>
      <c r="G86" s="15"/>
      <c r="H86" s="6"/>
      <c r="I86" s="11"/>
    </row>
    <row r="87" spans="1:9" s="7" customFormat="1" ht="60" customHeight="1">
      <c r="A87" s="6"/>
      <c r="B87" s="6"/>
      <c r="C87" s="6"/>
      <c r="D87" s="14"/>
      <c r="E87" s="14"/>
      <c r="F87" s="15"/>
      <c r="G87" s="15"/>
      <c r="H87" s="6"/>
      <c r="I87" s="11"/>
    </row>
    <row r="88" spans="1:9" s="7" customFormat="1" ht="60" customHeight="1">
      <c r="A88" s="6"/>
      <c r="B88" s="6"/>
      <c r="C88" s="6"/>
      <c r="D88" s="14"/>
      <c r="E88" s="14"/>
      <c r="F88" s="15"/>
      <c r="G88" s="15"/>
      <c r="H88" s="6"/>
      <c r="I88" s="11"/>
    </row>
    <row r="89" spans="1:9" s="7" customFormat="1" ht="60" customHeight="1">
      <c r="A89" s="6"/>
      <c r="B89" s="6"/>
      <c r="C89" s="6"/>
      <c r="D89" s="14"/>
      <c r="E89" s="14"/>
      <c r="F89" s="15"/>
      <c r="G89" s="15"/>
      <c r="H89" s="6"/>
      <c r="I89" s="11"/>
    </row>
    <row r="90" spans="1:9" s="7" customFormat="1" ht="60" customHeight="1">
      <c r="A90" s="6"/>
      <c r="B90" s="6"/>
      <c r="C90" s="6"/>
      <c r="D90" s="14"/>
      <c r="E90" s="14"/>
      <c r="F90" s="15"/>
      <c r="G90" s="15"/>
      <c r="H90" s="6"/>
      <c r="I90" s="11"/>
    </row>
    <row r="91" spans="1:9" s="7" customFormat="1" ht="60" customHeight="1">
      <c r="A91" s="6"/>
      <c r="B91" s="6"/>
      <c r="C91" s="6"/>
      <c r="D91" s="14"/>
      <c r="E91" s="14"/>
      <c r="F91" s="15"/>
      <c r="G91" s="15"/>
      <c r="H91" s="6"/>
      <c r="I91" s="11"/>
    </row>
    <row r="92" spans="1:9" s="7" customFormat="1" ht="60" customHeight="1">
      <c r="A92" s="6"/>
      <c r="B92" s="6"/>
      <c r="C92" s="6"/>
      <c r="D92" s="14"/>
      <c r="E92" s="14"/>
      <c r="F92" s="15"/>
      <c r="G92" s="15"/>
      <c r="H92" s="6"/>
      <c r="I92" s="11"/>
    </row>
    <row r="93" spans="1:9" s="7" customFormat="1" ht="60" customHeight="1">
      <c r="A93" s="6"/>
      <c r="B93" s="6"/>
      <c r="C93" s="6"/>
      <c r="D93" s="14"/>
      <c r="E93" s="14"/>
      <c r="F93" s="15"/>
      <c r="G93" s="15"/>
      <c r="H93" s="6"/>
      <c r="I93" s="11"/>
    </row>
    <row r="94" spans="1:9" s="7" customFormat="1" ht="60" customHeight="1">
      <c r="A94" s="6"/>
      <c r="B94" s="6"/>
      <c r="C94" s="6"/>
      <c r="D94" s="14"/>
      <c r="E94" s="14"/>
      <c r="F94" s="15"/>
      <c r="G94" s="15"/>
      <c r="H94" s="6"/>
      <c r="I94" s="11"/>
    </row>
    <row r="95" spans="1:9" s="7" customFormat="1" ht="60" customHeight="1">
      <c r="A95" s="6"/>
      <c r="B95" s="6"/>
      <c r="C95" s="6"/>
      <c r="D95" s="14"/>
      <c r="E95" s="14"/>
      <c r="F95" s="15"/>
      <c r="G95" s="15"/>
      <c r="H95" s="6"/>
      <c r="I95" s="11"/>
    </row>
    <row r="96" spans="1:9" s="7" customFormat="1" ht="75.75" customHeight="1">
      <c r="A96" s="6"/>
      <c r="B96" s="6"/>
      <c r="C96" s="6"/>
      <c r="D96" s="14"/>
      <c r="E96" s="14"/>
      <c r="F96" s="15"/>
      <c r="G96" s="15"/>
      <c r="H96" s="6"/>
      <c r="I96" s="11"/>
    </row>
    <row r="97" spans="1:9" s="7" customFormat="1" ht="60.75" customHeight="1">
      <c r="A97" s="6"/>
      <c r="B97" s="6"/>
      <c r="C97" s="6"/>
      <c r="D97" s="14"/>
      <c r="E97" s="14"/>
      <c r="F97" s="15"/>
      <c r="G97" s="15"/>
      <c r="H97" s="6"/>
      <c r="I97" s="11"/>
    </row>
    <row r="98" spans="1:9" s="7" customFormat="1" ht="60" customHeight="1">
      <c r="A98" s="6"/>
      <c r="B98" s="6"/>
      <c r="C98" s="6"/>
      <c r="D98" s="14"/>
      <c r="E98" s="14"/>
      <c r="F98" s="15"/>
      <c r="G98" s="15"/>
      <c r="H98" s="6"/>
      <c r="I98" s="11"/>
    </row>
    <row r="99" spans="1:9" s="7" customFormat="1">
      <c r="A99" s="6"/>
      <c r="B99" s="6"/>
      <c r="C99" s="6"/>
      <c r="D99" s="14"/>
      <c r="E99" s="14"/>
      <c r="F99" s="15"/>
      <c r="G99" s="15"/>
      <c r="H99" s="6"/>
      <c r="I99" s="11"/>
    </row>
    <row r="100" spans="1:9" s="7" customFormat="1" ht="60" customHeight="1">
      <c r="A100" s="6"/>
      <c r="B100" s="6"/>
      <c r="C100" s="6"/>
      <c r="D100" s="14"/>
      <c r="E100" s="14"/>
      <c r="F100" s="15"/>
      <c r="G100" s="15"/>
      <c r="H100" s="6"/>
      <c r="I100" s="11"/>
    </row>
    <row r="101" spans="1:9" s="7" customFormat="1">
      <c r="A101" s="6"/>
      <c r="B101" s="6"/>
      <c r="C101" s="6"/>
      <c r="D101" s="14"/>
      <c r="E101" s="14"/>
      <c r="F101" s="15"/>
      <c r="G101" s="15"/>
      <c r="H101" s="6"/>
      <c r="I101" s="11"/>
    </row>
    <row r="102" spans="1:9" s="7" customFormat="1" ht="60" customHeight="1">
      <c r="A102" s="6"/>
      <c r="B102" s="6"/>
      <c r="C102" s="6"/>
      <c r="D102" s="14"/>
      <c r="E102" s="14"/>
      <c r="F102" s="15"/>
      <c r="G102" s="15"/>
      <c r="H102" s="6"/>
      <c r="I102" s="11"/>
    </row>
    <row r="103" spans="1:9" s="7" customFormat="1" ht="60" customHeight="1">
      <c r="A103" s="6"/>
      <c r="B103" s="6"/>
      <c r="C103" s="6"/>
      <c r="D103" s="14"/>
      <c r="E103" s="14"/>
      <c r="F103" s="15"/>
      <c r="G103" s="15"/>
      <c r="H103" s="6"/>
      <c r="I103" s="11"/>
    </row>
    <row r="104" spans="1:9" s="7" customFormat="1" ht="60" customHeight="1">
      <c r="A104" s="6"/>
      <c r="B104" s="6"/>
      <c r="C104" s="6"/>
      <c r="D104" s="14"/>
      <c r="E104" s="14"/>
      <c r="F104" s="15"/>
      <c r="G104" s="15"/>
      <c r="H104" s="6"/>
      <c r="I104" s="11"/>
    </row>
    <row r="105" spans="1:9" s="7" customFormat="1" ht="60" customHeight="1">
      <c r="A105" s="6"/>
      <c r="B105" s="6"/>
      <c r="C105" s="6"/>
      <c r="D105" s="14"/>
      <c r="E105" s="14"/>
      <c r="F105" s="15"/>
      <c r="G105" s="15"/>
      <c r="H105" s="6"/>
      <c r="I105" s="11"/>
    </row>
    <row r="106" spans="1:9" s="7" customFormat="1" ht="88.5" customHeight="1">
      <c r="A106" s="6"/>
      <c r="B106" s="6"/>
      <c r="C106" s="6"/>
      <c r="D106" s="14"/>
      <c r="E106" s="14"/>
      <c r="F106" s="15"/>
      <c r="G106" s="15"/>
      <c r="H106" s="6"/>
      <c r="I106" s="11"/>
    </row>
    <row r="107" spans="1:9" s="7" customFormat="1" ht="88.5" customHeight="1">
      <c r="A107" s="6"/>
      <c r="B107" s="6"/>
      <c r="C107" s="6"/>
      <c r="D107" s="14"/>
      <c r="E107" s="14"/>
      <c r="F107" s="15"/>
      <c r="G107" s="15"/>
      <c r="H107" s="6"/>
      <c r="I107" s="11"/>
    </row>
    <row r="108" spans="1:9" s="7" customFormat="1" ht="88.5" customHeight="1">
      <c r="A108" s="6"/>
      <c r="B108" s="6"/>
      <c r="C108" s="6"/>
      <c r="D108" s="14"/>
      <c r="E108" s="14"/>
      <c r="F108" s="15"/>
      <c r="G108" s="15"/>
      <c r="H108" s="6"/>
      <c r="I108" s="11"/>
    </row>
    <row r="109" spans="1:9" s="7" customFormat="1" ht="88.5" customHeight="1">
      <c r="A109" s="6"/>
      <c r="B109" s="6"/>
      <c r="C109" s="6"/>
      <c r="D109" s="14"/>
      <c r="E109" s="14"/>
      <c r="F109" s="15"/>
      <c r="G109" s="15"/>
      <c r="H109" s="6"/>
      <c r="I109" s="11"/>
    </row>
    <row r="110" spans="1:9" s="7" customFormat="1" ht="88.5" customHeight="1">
      <c r="A110" s="6"/>
      <c r="B110" s="6"/>
      <c r="C110" s="6"/>
      <c r="D110" s="14"/>
      <c r="E110" s="14"/>
      <c r="F110" s="15"/>
      <c r="G110" s="15"/>
      <c r="H110" s="6"/>
      <c r="I110" s="11"/>
    </row>
    <row r="111" spans="1:9" s="7" customFormat="1" ht="88.5" customHeight="1">
      <c r="A111" s="6"/>
      <c r="B111" s="6"/>
      <c r="C111" s="6"/>
      <c r="D111" s="14"/>
      <c r="E111" s="14"/>
      <c r="F111" s="15"/>
      <c r="G111" s="15"/>
      <c r="H111" s="6"/>
      <c r="I111" s="11"/>
    </row>
    <row r="112" spans="1:9" s="7" customFormat="1" ht="88.5" customHeight="1">
      <c r="A112" s="6"/>
      <c r="B112" s="6"/>
      <c r="C112" s="6"/>
      <c r="D112" s="14"/>
      <c r="E112" s="14"/>
      <c r="F112" s="15"/>
      <c r="G112" s="15"/>
      <c r="H112" s="6"/>
      <c r="I112" s="11"/>
    </row>
    <row r="113" spans="1:9" s="7" customFormat="1" ht="88.5" customHeight="1">
      <c r="A113" s="6"/>
      <c r="B113" s="6"/>
      <c r="C113" s="6"/>
      <c r="D113" s="14"/>
      <c r="E113" s="14"/>
      <c r="F113" s="15"/>
      <c r="G113" s="15"/>
      <c r="H113" s="6"/>
      <c r="I113" s="11"/>
    </row>
    <row r="114" spans="1:9" s="7" customFormat="1" ht="88.5" customHeight="1">
      <c r="A114" s="6"/>
      <c r="B114" s="6"/>
      <c r="C114" s="6"/>
      <c r="D114" s="14"/>
      <c r="E114" s="14"/>
      <c r="F114" s="15"/>
      <c r="G114" s="15"/>
      <c r="H114" s="6"/>
      <c r="I114" s="11"/>
    </row>
    <row r="115" spans="1:9" s="7" customFormat="1" ht="63" customHeight="1">
      <c r="A115" s="6"/>
      <c r="B115" s="6"/>
      <c r="C115" s="6"/>
      <c r="D115" s="14"/>
      <c r="E115" s="14"/>
      <c r="F115" s="15"/>
      <c r="G115" s="15"/>
      <c r="H115" s="6"/>
      <c r="I115" s="11"/>
    </row>
    <row r="116" spans="1:9" s="3" customFormat="1" ht="88.5" customHeight="1">
      <c r="A116" s="6"/>
      <c r="B116" s="6"/>
      <c r="C116" s="6"/>
      <c r="D116" s="14"/>
      <c r="E116" s="14"/>
      <c r="F116" s="15"/>
      <c r="G116" s="15"/>
      <c r="H116" s="6"/>
      <c r="I116" s="11"/>
    </row>
    <row r="117" spans="1:9" s="3" customFormat="1" ht="88.5" customHeight="1">
      <c r="A117" s="6"/>
      <c r="B117" s="6"/>
      <c r="C117" s="6"/>
      <c r="D117" s="14"/>
      <c r="E117" s="14"/>
      <c r="F117" s="15"/>
      <c r="G117" s="15"/>
      <c r="H117" s="6"/>
      <c r="I117" s="11"/>
    </row>
    <row r="118" spans="1:9" s="7" customFormat="1" ht="63" customHeight="1">
      <c r="A118" s="6"/>
      <c r="B118" s="6"/>
      <c r="C118" s="6"/>
      <c r="D118" s="14"/>
      <c r="E118" s="14"/>
      <c r="F118" s="15"/>
      <c r="G118" s="15"/>
      <c r="H118" s="6"/>
      <c r="I118" s="11"/>
    </row>
    <row r="119" spans="1:9" s="7" customFormat="1" ht="63" customHeight="1">
      <c r="A119" s="6"/>
      <c r="B119" s="6"/>
      <c r="C119" s="6"/>
      <c r="D119" s="14"/>
      <c r="E119" s="14"/>
      <c r="F119" s="15"/>
      <c r="G119" s="15"/>
      <c r="H119" s="6"/>
      <c r="I119" s="11"/>
    </row>
    <row r="120" spans="1:9" s="7" customFormat="1" ht="63" customHeight="1">
      <c r="A120" s="6"/>
      <c r="B120" s="6"/>
      <c r="C120" s="6"/>
      <c r="D120" s="14"/>
      <c r="E120" s="14"/>
      <c r="F120" s="15"/>
      <c r="G120" s="15"/>
      <c r="H120" s="6"/>
      <c r="I120" s="11"/>
    </row>
    <row r="121" spans="1:9" s="7" customFormat="1" ht="63" customHeight="1">
      <c r="A121" s="6"/>
      <c r="B121" s="6"/>
      <c r="C121" s="6"/>
      <c r="D121" s="14"/>
      <c r="E121" s="14"/>
      <c r="F121" s="15"/>
      <c r="G121" s="15"/>
      <c r="H121" s="6"/>
      <c r="I121" s="11"/>
    </row>
    <row r="122" spans="1:9" s="7" customFormat="1" ht="63" customHeight="1">
      <c r="A122" s="6"/>
      <c r="B122" s="6"/>
      <c r="C122" s="6"/>
      <c r="D122" s="14"/>
      <c r="E122" s="14"/>
      <c r="F122" s="15"/>
      <c r="G122" s="15"/>
      <c r="H122" s="6"/>
      <c r="I122" s="11"/>
    </row>
    <row r="123" spans="1:9" s="7" customFormat="1" ht="63" customHeight="1">
      <c r="A123" s="6"/>
      <c r="B123" s="6"/>
      <c r="C123" s="6"/>
      <c r="D123" s="14"/>
      <c r="E123" s="14"/>
      <c r="F123" s="15"/>
      <c r="G123" s="15"/>
      <c r="H123" s="6"/>
      <c r="I123" s="11"/>
    </row>
    <row r="124" spans="1:9" s="3" customFormat="1" ht="66" customHeight="1">
      <c r="A124" s="6"/>
      <c r="B124" s="6"/>
      <c r="C124" s="6"/>
      <c r="D124" s="14"/>
      <c r="E124" s="14"/>
      <c r="F124" s="15"/>
      <c r="G124" s="15"/>
      <c r="H124" s="6"/>
      <c r="I124" s="11"/>
    </row>
    <row r="125" spans="1:9" s="3" customFormat="1" ht="66" customHeight="1">
      <c r="A125" s="6"/>
      <c r="B125" s="6"/>
      <c r="C125" s="6"/>
      <c r="D125" s="14"/>
      <c r="E125" s="14"/>
      <c r="F125" s="15"/>
      <c r="G125" s="15"/>
      <c r="H125" s="6"/>
      <c r="I125" s="11"/>
    </row>
    <row r="126" spans="1:9" s="3" customFormat="1" ht="66" customHeight="1">
      <c r="A126" s="6"/>
      <c r="B126" s="6"/>
      <c r="C126" s="6"/>
      <c r="D126" s="14"/>
      <c r="E126" s="14"/>
      <c r="F126" s="15"/>
      <c r="G126" s="15"/>
      <c r="H126" s="6"/>
      <c r="I126" s="11"/>
    </row>
    <row r="127" spans="1:9" s="7" customFormat="1" ht="63" customHeight="1">
      <c r="A127" s="6"/>
      <c r="B127" s="6"/>
      <c r="C127" s="6"/>
      <c r="D127" s="14"/>
      <c r="E127" s="14"/>
      <c r="F127" s="15"/>
      <c r="G127" s="15"/>
      <c r="H127" s="6"/>
      <c r="I127" s="11"/>
    </row>
    <row r="128" spans="1:9" s="7" customFormat="1" ht="63" customHeight="1">
      <c r="A128" s="6"/>
      <c r="B128" s="6"/>
      <c r="C128" s="6"/>
      <c r="D128" s="14"/>
      <c r="E128" s="14"/>
      <c r="F128" s="15"/>
      <c r="G128" s="15"/>
      <c r="H128" s="6"/>
      <c r="I128" s="11"/>
    </row>
    <row r="129" spans="1:9" s="7" customFormat="1" ht="63" customHeight="1">
      <c r="A129" s="6"/>
      <c r="B129" s="6"/>
      <c r="C129" s="6"/>
      <c r="D129" s="14"/>
      <c r="E129" s="14"/>
      <c r="F129" s="15"/>
      <c r="G129" s="15"/>
      <c r="H129" s="6"/>
      <c r="I129" s="11"/>
    </row>
    <row r="130" spans="1:9" s="7" customFormat="1" ht="63" customHeight="1">
      <c r="A130" s="6"/>
      <c r="B130" s="6"/>
      <c r="C130" s="6"/>
      <c r="D130" s="14"/>
      <c r="E130" s="14"/>
      <c r="F130" s="15"/>
      <c r="G130" s="15"/>
      <c r="H130" s="6"/>
      <c r="I130" s="11"/>
    </row>
    <row r="131" spans="1:9" s="7" customFormat="1" ht="63" customHeight="1">
      <c r="A131" s="6"/>
      <c r="B131" s="6"/>
      <c r="C131" s="6"/>
      <c r="D131" s="14"/>
      <c r="E131" s="14"/>
      <c r="F131" s="15"/>
      <c r="G131" s="15"/>
      <c r="H131" s="6"/>
      <c r="I131" s="11"/>
    </row>
    <row r="132" spans="1:9" s="7" customFormat="1" ht="63" customHeight="1">
      <c r="A132" s="6"/>
      <c r="B132" s="6"/>
      <c r="C132" s="6"/>
      <c r="D132" s="14"/>
      <c r="E132" s="14"/>
      <c r="F132" s="15"/>
      <c r="G132" s="15"/>
      <c r="H132" s="6"/>
      <c r="I132" s="11"/>
    </row>
    <row r="133" spans="1:9" s="7" customFormat="1" ht="63" customHeight="1">
      <c r="A133" s="6"/>
      <c r="B133" s="6"/>
      <c r="C133" s="6"/>
      <c r="D133" s="14"/>
      <c r="E133" s="14"/>
      <c r="F133" s="15"/>
      <c r="G133" s="15"/>
      <c r="H133" s="6"/>
      <c r="I133" s="11"/>
    </row>
    <row r="134" spans="1:9" s="7" customFormat="1" ht="63" customHeight="1">
      <c r="A134" s="6"/>
      <c r="B134" s="6"/>
      <c r="C134" s="6"/>
      <c r="D134" s="14"/>
      <c r="E134" s="14"/>
      <c r="F134" s="15"/>
      <c r="G134" s="15"/>
      <c r="H134" s="6"/>
      <c r="I134" s="11"/>
    </row>
    <row r="135" spans="1:9" s="7" customFormat="1" ht="63" customHeight="1">
      <c r="A135" s="6"/>
      <c r="B135" s="6"/>
      <c r="C135" s="6"/>
      <c r="D135" s="14"/>
      <c r="E135" s="14"/>
      <c r="F135" s="15"/>
      <c r="G135" s="15"/>
      <c r="H135" s="6"/>
      <c r="I135" s="11"/>
    </row>
    <row r="136" spans="1:9" s="7" customFormat="1" ht="63" customHeight="1">
      <c r="A136" s="6"/>
      <c r="B136" s="6"/>
      <c r="C136" s="6"/>
      <c r="D136" s="14"/>
      <c r="E136" s="14"/>
      <c r="F136" s="15"/>
      <c r="G136" s="15"/>
      <c r="H136" s="6"/>
      <c r="I136" s="11"/>
    </row>
    <row r="137" spans="1:9" s="7" customFormat="1" ht="63" customHeight="1">
      <c r="A137" s="6"/>
      <c r="B137" s="6"/>
      <c r="C137" s="6"/>
      <c r="D137" s="14"/>
      <c r="E137" s="14"/>
      <c r="F137" s="15"/>
      <c r="G137" s="15"/>
      <c r="H137" s="6"/>
      <c r="I137" s="10"/>
    </row>
    <row r="138" spans="1:9" s="7" customFormat="1" ht="63" customHeight="1">
      <c r="A138" s="6"/>
      <c r="B138" s="6"/>
      <c r="C138" s="6"/>
      <c r="D138" s="14"/>
      <c r="E138" s="14"/>
      <c r="F138" s="15"/>
      <c r="G138" s="15"/>
      <c r="H138" s="6"/>
      <c r="I138" s="10"/>
    </row>
    <row r="139" spans="1:9" s="7" customFormat="1" ht="63" customHeight="1">
      <c r="A139" s="6"/>
      <c r="B139" s="6"/>
      <c r="C139" s="6"/>
      <c r="D139" s="14"/>
      <c r="E139" s="14"/>
      <c r="F139" s="15"/>
      <c r="G139" s="15"/>
      <c r="H139" s="6"/>
      <c r="I139" s="10"/>
    </row>
    <row r="140" spans="1:9" s="7" customFormat="1" ht="63" customHeight="1">
      <c r="A140" s="6"/>
      <c r="B140" s="6"/>
      <c r="C140" s="6"/>
      <c r="D140" s="14"/>
      <c r="E140" s="14"/>
      <c r="F140" s="15"/>
      <c r="G140" s="15"/>
      <c r="H140" s="6"/>
      <c r="I140" s="10"/>
    </row>
    <row r="141" spans="1:9" s="7" customFormat="1" ht="63" customHeight="1">
      <c r="A141" s="6"/>
      <c r="B141" s="6"/>
      <c r="C141" s="6"/>
      <c r="D141" s="14"/>
      <c r="E141" s="14"/>
      <c r="F141" s="15"/>
      <c r="G141" s="15"/>
      <c r="H141" s="6"/>
      <c r="I141" s="10"/>
    </row>
    <row r="142" spans="1:9" s="7" customFormat="1" ht="63" customHeight="1">
      <c r="A142" s="6"/>
      <c r="B142" s="6"/>
      <c r="C142" s="6"/>
      <c r="D142" s="14"/>
      <c r="E142" s="14"/>
      <c r="F142" s="15"/>
      <c r="G142" s="15"/>
      <c r="H142" s="6"/>
      <c r="I142" s="10"/>
    </row>
    <row r="143" spans="1:9" s="7" customFormat="1" ht="63" customHeight="1">
      <c r="A143" s="6"/>
      <c r="B143" s="6"/>
      <c r="C143" s="6"/>
      <c r="D143" s="14"/>
      <c r="E143" s="14"/>
      <c r="F143" s="15"/>
      <c r="G143" s="15"/>
      <c r="H143" s="6"/>
      <c r="I143" s="10"/>
    </row>
    <row r="144" spans="1:9" s="7" customFormat="1" ht="63" customHeight="1">
      <c r="A144" s="6"/>
      <c r="B144" s="6"/>
      <c r="C144" s="6"/>
      <c r="D144" s="14"/>
      <c r="E144" s="14"/>
      <c r="F144" s="15"/>
      <c r="G144" s="15"/>
      <c r="H144" s="6"/>
      <c r="I144" s="10"/>
    </row>
    <row r="145" spans="1:20" s="7" customFormat="1" ht="63" customHeight="1">
      <c r="A145" s="6"/>
      <c r="B145" s="6"/>
      <c r="C145" s="6"/>
      <c r="D145" s="14"/>
      <c r="E145" s="14"/>
      <c r="F145" s="15"/>
      <c r="G145" s="15"/>
      <c r="H145" s="6"/>
      <c r="I145" s="10"/>
    </row>
    <row r="146" spans="1:20" s="7" customFormat="1" ht="63" customHeight="1">
      <c r="A146" s="6"/>
      <c r="B146" s="6"/>
      <c r="C146" s="6"/>
      <c r="D146" s="14"/>
      <c r="E146" s="14"/>
      <c r="F146" s="15"/>
      <c r="G146" s="15"/>
      <c r="H146" s="6"/>
      <c r="I146" s="10"/>
    </row>
    <row r="147" spans="1:20" s="7" customFormat="1" ht="63" customHeight="1">
      <c r="A147" s="6"/>
      <c r="B147" s="6"/>
      <c r="C147" s="6"/>
      <c r="D147" s="14"/>
      <c r="E147" s="14"/>
      <c r="F147" s="15"/>
      <c r="G147" s="15"/>
      <c r="H147" s="6"/>
      <c r="I147" s="10"/>
    </row>
    <row r="148" spans="1:20" s="7" customFormat="1" ht="63" customHeight="1">
      <c r="A148" s="6"/>
      <c r="B148" s="6"/>
      <c r="C148" s="6"/>
      <c r="D148" s="14"/>
      <c r="E148" s="14"/>
      <c r="F148" s="15"/>
      <c r="G148" s="15"/>
      <c r="H148" s="6"/>
      <c r="I148" s="10"/>
    </row>
    <row r="149" spans="1:20" s="7" customFormat="1" ht="63" customHeight="1">
      <c r="A149" s="6"/>
      <c r="B149" s="6"/>
      <c r="C149" s="6"/>
      <c r="D149" s="14"/>
      <c r="E149" s="14"/>
      <c r="F149" s="15"/>
      <c r="G149" s="15"/>
      <c r="H149" s="6"/>
      <c r="I149" s="10"/>
    </row>
    <row r="150" spans="1:20" s="7" customFormat="1" ht="63" customHeight="1">
      <c r="A150" s="6"/>
      <c r="B150" s="6"/>
      <c r="C150" s="6"/>
      <c r="D150" s="14"/>
      <c r="E150" s="14"/>
      <c r="F150" s="15"/>
      <c r="G150" s="15"/>
      <c r="H150" s="6"/>
      <c r="I150" s="10"/>
    </row>
    <row r="151" spans="1:20" s="7" customFormat="1" ht="63" customHeight="1">
      <c r="A151" s="6"/>
      <c r="B151" s="6"/>
      <c r="C151" s="6"/>
      <c r="D151" s="14"/>
      <c r="E151" s="14"/>
      <c r="F151" s="15"/>
      <c r="G151" s="15"/>
      <c r="H151" s="6"/>
      <c r="I151" s="10"/>
    </row>
    <row r="152" spans="1:20" s="7" customFormat="1" ht="63" customHeight="1">
      <c r="A152" s="6"/>
      <c r="B152" s="6"/>
      <c r="C152" s="6"/>
      <c r="D152" s="14"/>
      <c r="E152" s="14"/>
      <c r="F152" s="15"/>
      <c r="G152" s="15"/>
      <c r="H152" s="6"/>
      <c r="I152" s="10"/>
    </row>
    <row r="153" spans="1:20" s="3" customFormat="1" ht="66" customHeight="1">
      <c r="A153" s="6"/>
      <c r="B153" s="6"/>
      <c r="C153" s="6"/>
      <c r="D153" s="14"/>
      <c r="E153" s="14"/>
      <c r="F153" s="15"/>
      <c r="G153" s="15"/>
      <c r="H153" s="6"/>
      <c r="I153" s="10"/>
    </row>
    <row r="154" spans="1:20" s="3" customFormat="1" ht="66" customHeight="1">
      <c r="A154" s="6"/>
      <c r="B154" s="6"/>
      <c r="C154" s="6"/>
      <c r="D154" s="14"/>
      <c r="E154" s="14"/>
      <c r="F154" s="15"/>
      <c r="G154" s="15"/>
      <c r="H154" s="6"/>
      <c r="I154" s="10"/>
    </row>
    <row r="155" spans="1:20" s="3" customFormat="1" ht="66" customHeight="1">
      <c r="A155" s="6"/>
      <c r="B155" s="6"/>
      <c r="C155" s="6"/>
      <c r="D155" s="14"/>
      <c r="E155" s="14"/>
      <c r="F155" s="15"/>
      <c r="G155" s="15"/>
      <c r="H155" s="6"/>
      <c r="I155" s="10"/>
    </row>
    <row r="156" spans="1:20">
      <c r="A156" s="7"/>
      <c r="B156" s="7"/>
      <c r="C156" s="7"/>
      <c r="D156" s="14"/>
      <c r="E156" s="14"/>
      <c r="F156" s="17"/>
      <c r="G156" s="17"/>
      <c r="H156" s="7"/>
      <c r="I156" s="18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</row>
    <row r="157" spans="1:20">
      <c r="A157" s="7"/>
      <c r="B157" s="7"/>
      <c r="C157" s="7"/>
      <c r="D157" s="14"/>
      <c r="E157" s="14"/>
      <c r="F157" s="17"/>
      <c r="G157" s="17"/>
      <c r="H157" s="7"/>
      <c r="I157" s="18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</row>
    <row r="158" spans="1:20">
      <c r="A158" s="7"/>
      <c r="B158" s="7"/>
      <c r="C158" s="7"/>
      <c r="D158" s="14"/>
      <c r="E158" s="14"/>
      <c r="F158" s="17"/>
      <c r="G158" s="17"/>
      <c r="H158" s="7"/>
      <c r="I158" s="18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</row>
  </sheetData>
  <autoFilter ref="I1:I100"/>
  <mergeCells count="10">
    <mergeCell ref="A41:I41"/>
    <mergeCell ref="A43:C43"/>
    <mergeCell ref="A34:C34"/>
    <mergeCell ref="A35:I35"/>
    <mergeCell ref="A40:C40"/>
    <mergeCell ref="A3:I3"/>
    <mergeCell ref="A26:C26"/>
    <mergeCell ref="A27:I27"/>
    <mergeCell ref="A31:C31"/>
    <mergeCell ref="A32:I32"/>
  </mergeCells>
  <pageMargins left="0.25" right="0.25" top="0.75" bottom="0.75" header="0.3" footer="0.3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мк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ZarihinaAV</dc:creator>
  <cp:lastModifiedBy>Нардин Сергей Васильевич</cp:lastModifiedBy>
  <cp:lastPrinted>2014-05-26T04:43:42Z</cp:lastPrinted>
  <dcterms:created xsi:type="dcterms:W3CDTF">2014-01-20T10:52:07Z</dcterms:created>
  <dcterms:modified xsi:type="dcterms:W3CDTF">2017-04-28T09:37:59Z</dcterms:modified>
</cp:coreProperties>
</file>